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amesstimson/Dropbox/Mood + Agendas/bookFiles/"/>
    </mc:Choice>
  </mc:AlternateContent>
  <xr:revisionPtr revIDLastSave="0" documentId="13_ncr:1_{6A6DF87C-DA1E-1249-94FE-D7AE3C95B284}" xr6:coauthVersionLast="46" xr6:coauthVersionMax="46" xr10:uidLastSave="{00000000-0000-0000-0000-000000000000}"/>
  <bookViews>
    <workbookView xWindow="0" yWindow="500" windowWidth="50280" windowHeight="28300" activeTab="5" xr2:uid="{00000000-000D-0000-FFFF-FFFF00000000}"/>
  </bookViews>
  <sheets>
    <sheet name="Data" sheetId="12" r:id="rId1"/>
    <sheet name="Fig10" sheetId="13" r:id="rId2"/>
    <sheet name="Fig11" sheetId="14" r:id="rId3"/>
    <sheet name="Fig12" sheetId="19" r:id="rId4"/>
    <sheet name="Fig13" sheetId="20" r:id="rId5"/>
    <sheet name="Fig14" sheetId="21" r:id="rId6"/>
    <sheet name="Fig15" sheetId="16" r:id="rId7"/>
    <sheet name="Fig16" sheetId="17" r:id="rId8"/>
    <sheet name="Fig17" sheetId="1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1" i="12" l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M107" i="12"/>
  <c r="L107" i="12"/>
  <c r="K107" i="12"/>
  <c r="J107" i="12"/>
  <c r="I107" i="12"/>
  <c r="H107" i="12"/>
  <c r="M106" i="12"/>
  <c r="L106" i="12"/>
  <c r="K106" i="12"/>
  <c r="J106" i="12"/>
  <c r="I106" i="12"/>
  <c r="H106" i="12"/>
  <c r="M105" i="12"/>
  <c r="L105" i="12"/>
  <c r="K105" i="12"/>
  <c r="J105" i="12"/>
  <c r="I105" i="12"/>
  <c r="H105" i="12"/>
  <c r="M104" i="12"/>
  <c r="L104" i="12"/>
  <c r="K104" i="12"/>
  <c r="J104" i="12"/>
  <c r="I104" i="12"/>
  <c r="H104" i="12"/>
  <c r="M103" i="12"/>
  <c r="L103" i="12"/>
  <c r="K103" i="12"/>
  <c r="J103" i="12"/>
  <c r="I103" i="12"/>
  <c r="H103" i="12"/>
  <c r="M102" i="12"/>
  <c r="L102" i="12"/>
  <c r="K102" i="12"/>
  <c r="J102" i="12"/>
  <c r="I102" i="12"/>
  <c r="H102" i="12"/>
  <c r="M101" i="12"/>
  <c r="L101" i="12"/>
  <c r="K101" i="12"/>
  <c r="J101" i="12"/>
  <c r="I101" i="12"/>
  <c r="H101" i="12"/>
  <c r="M100" i="12"/>
  <c r="L100" i="12"/>
  <c r="K100" i="12"/>
  <c r="J100" i="12"/>
  <c r="I100" i="12"/>
  <c r="H100" i="12"/>
  <c r="M99" i="12"/>
  <c r="L99" i="12"/>
  <c r="K99" i="12"/>
  <c r="J99" i="12"/>
  <c r="I99" i="12"/>
  <c r="H99" i="12"/>
  <c r="M98" i="12"/>
  <c r="L98" i="12"/>
  <c r="K98" i="12"/>
  <c r="J98" i="12"/>
  <c r="I98" i="12"/>
  <c r="H98" i="12"/>
  <c r="M97" i="12"/>
  <c r="L97" i="12"/>
  <c r="K97" i="12"/>
  <c r="J97" i="12"/>
  <c r="I97" i="12"/>
  <c r="H97" i="12"/>
  <c r="M96" i="12"/>
  <c r="L96" i="12"/>
  <c r="K96" i="12"/>
  <c r="J96" i="12"/>
  <c r="I96" i="12"/>
  <c r="H96" i="12"/>
  <c r="M95" i="12"/>
  <c r="L95" i="12"/>
  <c r="K95" i="12"/>
  <c r="J95" i="12"/>
  <c r="I95" i="12"/>
  <c r="H95" i="12"/>
  <c r="M94" i="12"/>
  <c r="L94" i="12"/>
  <c r="K94" i="12"/>
  <c r="J94" i="12"/>
  <c r="I94" i="12"/>
  <c r="H94" i="12"/>
  <c r="T93" i="12"/>
  <c r="T94" i="12" s="1"/>
  <c r="T95" i="12" s="1"/>
  <c r="T96" i="12" s="1"/>
  <c r="T97" i="12" s="1"/>
  <c r="T98" i="12" s="1"/>
  <c r="T99" i="12" s="1"/>
  <c r="T100" i="12" s="1"/>
  <c r="T101" i="12" s="1"/>
  <c r="T102" i="12" s="1"/>
  <c r="T103" i="12" s="1"/>
  <c r="T104" i="12" s="1"/>
  <c r="T105" i="12" s="1"/>
  <c r="T106" i="12" s="1"/>
  <c r="T107" i="12" s="1"/>
  <c r="S93" i="12"/>
  <c r="S94" i="12" s="1"/>
  <c r="S95" i="12" s="1"/>
  <c r="S96" i="12" s="1"/>
  <c r="S97" i="12" s="1"/>
  <c r="S98" i="12" s="1"/>
  <c r="S99" i="12" s="1"/>
  <c r="S100" i="12" s="1"/>
  <c r="S101" i="12" s="1"/>
  <c r="S102" i="12" s="1"/>
  <c r="S103" i="12" s="1"/>
  <c r="S104" i="12" s="1"/>
  <c r="S105" i="12" s="1"/>
  <c r="S106" i="12" s="1"/>
  <c r="S107" i="12" s="1"/>
  <c r="R93" i="12"/>
  <c r="R94" i="12" s="1"/>
  <c r="R95" i="12" s="1"/>
  <c r="R96" i="12" s="1"/>
  <c r="R97" i="12" s="1"/>
  <c r="R98" i="12" s="1"/>
  <c r="R99" i="12" s="1"/>
  <c r="R100" i="12" s="1"/>
  <c r="R101" i="12" s="1"/>
  <c r="R102" i="12" s="1"/>
  <c r="R103" i="12" s="1"/>
  <c r="R104" i="12" s="1"/>
  <c r="R105" i="12" s="1"/>
  <c r="R106" i="12" s="1"/>
  <c r="R107" i="12" s="1"/>
  <c r="Q93" i="12"/>
  <c r="Q94" i="12"/>
  <c r="Q95" i="12" s="1"/>
  <c r="Q96" i="12" s="1"/>
  <c r="Q97" i="12" s="1"/>
  <c r="Q98" i="12" s="1"/>
  <c r="Q99" i="12" s="1"/>
  <c r="Q100" i="12" s="1"/>
  <c r="Q101" i="12" s="1"/>
  <c r="Q102" i="12" s="1"/>
  <c r="Q103" i="12" s="1"/>
  <c r="Q104" i="12" s="1"/>
  <c r="Q105" i="12" s="1"/>
  <c r="Q106" i="12" s="1"/>
  <c r="Q107" i="12" s="1"/>
  <c r="P93" i="12"/>
  <c r="P94" i="12"/>
  <c r="P95" i="12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O93" i="12"/>
  <c r="O94" i="12" s="1"/>
  <c r="O95" i="12" s="1"/>
  <c r="O96" i="12" s="1"/>
  <c r="O97" i="12" s="1"/>
  <c r="O98" i="12" s="1"/>
  <c r="O99" i="12" s="1"/>
  <c r="O100" i="12" s="1"/>
  <c r="O101" i="12" s="1"/>
  <c r="O102" i="12" s="1"/>
  <c r="O103" i="12" s="1"/>
  <c r="O104" i="12" s="1"/>
  <c r="O105" i="12" s="1"/>
  <c r="O106" i="12" s="1"/>
  <c r="O107" i="12" s="1"/>
  <c r="M93" i="12"/>
  <c r="L93" i="12"/>
  <c r="K93" i="12"/>
  <c r="J93" i="12"/>
  <c r="I93" i="12"/>
  <c r="H93" i="12"/>
  <c r="M92" i="12"/>
  <c r="L92" i="12"/>
  <c r="K92" i="12"/>
  <c r="J92" i="12"/>
  <c r="I92" i="12"/>
  <c r="H92" i="12"/>
  <c r="T91" i="12"/>
  <c r="S91" i="12"/>
  <c r="R91" i="12"/>
  <c r="Q91" i="12"/>
  <c r="P91" i="12"/>
  <c r="O91" i="12"/>
  <c r="M91" i="12"/>
  <c r="L91" i="12"/>
  <c r="K91" i="12"/>
  <c r="J91" i="12"/>
  <c r="I91" i="12"/>
  <c r="H91" i="12"/>
  <c r="T90" i="12"/>
  <c r="S90" i="12"/>
  <c r="R90" i="12"/>
  <c r="Q90" i="12"/>
  <c r="P90" i="12"/>
  <c r="O90" i="12"/>
  <c r="O89" i="12" s="1"/>
  <c r="O88" i="12" s="1"/>
  <c r="O87" i="12" s="1"/>
  <c r="O86" i="12" s="1"/>
  <c r="O85" i="12" s="1"/>
  <c r="O84" i="12" s="1"/>
  <c r="O83" i="12" s="1"/>
  <c r="O82" i="12" s="1"/>
  <c r="O81" i="12" s="1"/>
  <c r="O80" i="12" s="1"/>
  <c r="O79" i="12" s="1"/>
  <c r="M90" i="12"/>
  <c r="L90" i="12"/>
  <c r="K90" i="12"/>
  <c r="J90" i="12"/>
  <c r="I90" i="12"/>
  <c r="H90" i="12"/>
  <c r="T89" i="12"/>
  <c r="S89" i="12"/>
  <c r="R89" i="12"/>
  <c r="Q89" i="12"/>
  <c r="P89" i="12"/>
  <c r="P88" i="12" s="1"/>
  <c r="P87" i="12" s="1"/>
  <c r="P86" i="12" s="1"/>
  <c r="P85" i="12" s="1"/>
  <c r="P84" i="12" s="1"/>
  <c r="P83" i="12" s="1"/>
  <c r="P82" i="12" s="1"/>
  <c r="P81" i="12" s="1"/>
  <c r="P80" i="12" s="1"/>
  <c r="P79" i="12" s="1"/>
  <c r="M89" i="12"/>
  <c r="L89" i="12"/>
  <c r="K89" i="12"/>
  <c r="J89" i="12"/>
  <c r="I89" i="12"/>
  <c r="H89" i="12"/>
  <c r="T88" i="12"/>
  <c r="T87" i="12" s="1"/>
  <c r="T86" i="12" s="1"/>
  <c r="T85" i="12" s="1"/>
  <c r="T84" i="12" s="1"/>
  <c r="T83" i="12" s="1"/>
  <c r="T82" i="12" s="1"/>
  <c r="T81" i="12" s="1"/>
  <c r="T80" i="12" s="1"/>
  <c r="T79" i="12" s="1"/>
  <c r="S88" i="12"/>
  <c r="S87" i="12" s="1"/>
  <c r="S86" i="12" s="1"/>
  <c r="S85" i="12" s="1"/>
  <c r="S84" i="12" s="1"/>
  <c r="S83" i="12" s="1"/>
  <c r="S82" i="12" s="1"/>
  <c r="S81" i="12" s="1"/>
  <c r="S80" i="12" s="1"/>
  <c r="S79" i="12" s="1"/>
  <c r="R88" i="12"/>
  <c r="R87" i="12" s="1"/>
  <c r="R86" i="12" s="1"/>
  <c r="R85" i="12" s="1"/>
  <c r="R84" i="12" s="1"/>
  <c r="R83" i="12" s="1"/>
  <c r="R82" i="12" s="1"/>
  <c r="R81" i="12" s="1"/>
  <c r="R80" i="12" s="1"/>
  <c r="R79" i="12" s="1"/>
  <c r="Q88" i="12"/>
  <c r="Q87" i="12" s="1"/>
  <c r="Q86" i="12" s="1"/>
  <c r="Q85" i="12" s="1"/>
  <c r="Q84" i="12" s="1"/>
  <c r="Q83" i="12" s="1"/>
  <c r="Q82" i="12" s="1"/>
  <c r="Q81" i="12" s="1"/>
  <c r="Q80" i="12" s="1"/>
  <c r="Q79" i="12" s="1"/>
  <c r="M88" i="12"/>
  <c r="L88" i="12"/>
  <c r="K88" i="12"/>
  <c r="J88" i="12"/>
  <c r="I88" i="12"/>
  <c r="H88" i="12"/>
  <c r="M87" i="12"/>
  <c r="L87" i="12"/>
  <c r="K87" i="12"/>
  <c r="J87" i="12"/>
  <c r="I87" i="12"/>
  <c r="H87" i="12"/>
  <c r="M86" i="12"/>
  <c r="L86" i="12"/>
  <c r="K86" i="12"/>
  <c r="J86" i="12"/>
  <c r="I86" i="12"/>
  <c r="H86" i="12"/>
  <c r="M85" i="12"/>
  <c r="L85" i="12"/>
  <c r="K85" i="12"/>
  <c r="J85" i="12"/>
  <c r="I85" i="12"/>
  <c r="H85" i="12"/>
  <c r="M84" i="12"/>
  <c r="L84" i="12"/>
  <c r="K84" i="12"/>
  <c r="J84" i="12"/>
  <c r="I84" i="12"/>
  <c r="H84" i="12"/>
  <c r="M83" i="12"/>
  <c r="L83" i="12"/>
  <c r="K83" i="12"/>
  <c r="J83" i="12"/>
  <c r="I83" i="12"/>
  <c r="H83" i="12"/>
  <c r="M82" i="12"/>
  <c r="L82" i="12"/>
  <c r="K82" i="12"/>
  <c r="J82" i="12"/>
  <c r="I82" i="12"/>
  <c r="H82" i="12"/>
  <c r="M81" i="12"/>
  <c r="L81" i="12"/>
  <c r="K81" i="12"/>
  <c r="J81" i="12"/>
  <c r="I81" i="12"/>
  <c r="H81" i="12"/>
  <c r="M80" i="12"/>
  <c r="L80" i="12"/>
  <c r="K80" i="12"/>
  <c r="J80" i="12"/>
  <c r="I80" i="12"/>
  <c r="H80" i="12"/>
  <c r="M79" i="12"/>
  <c r="L79" i="12"/>
  <c r="K79" i="12"/>
  <c r="J79" i="12"/>
  <c r="I79" i="12"/>
  <c r="H79" i="12"/>
</calcChain>
</file>

<file path=xl/sharedStrings.xml><?xml version="1.0" encoding="utf-8"?>
<sst xmlns="http://schemas.openxmlformats.org/spreadsheetml/2006/main" count="58" uniqueCount="31">
  <si>
    <t>year</t>
  </si>
  <si>
    <t>Gay</t>
  </si>
  <si>
    <t>Women</t>
  </si>
  <si>
    <t>Racial</t>
  </si>
  <si>
    <t>1911-1926</t>
  </si>
  <si>
    <t>1927-1942</t>
  </si>
  <si>
    <t>1943-1958</t>
  </si>
  <si>
    <t>1959-1974</t>
  </si>
  <si>
    <t>1975-1990</t>
  </si>
  <si>
    <t>1991-present</t>
  </si>
  <si>
    <t>surveyyear</t>
  </si>
  <si>
    <t>Year</t>
  </si>
  <si>
    <t>Full Racial Equality</t>
  </si>
  <si>
    <t>Race Spending</t>
  </si>
  <si>
    <t>Race Affirmative Action</t>
  </si>
  <si>
    <t>Full Women's Equality Series</t>
  </si>
  <si>
    <t>Women Affirmative Action</t>
  </si>
  <si>
    <t>Full Gay Rights Equality</t>
  </si>
  <si>
    <t>Gay Marriage &amp; Adoption (PAP 210)</t>
  </si>
  <si>
    <t>Gays in the Military (PAP 211)</t>
  </si>
  <si>
    <t>Gay Job Discrimination Protection (PAP 212)</t>
  </si>
  <si>
    <t>Cohort1</t>
  </si>
  <si>
    <t>Cohort2</t>
  </si>
  <si>
    <t>Cohort3</t>
  </si>
  <si>
    <t>Cohort4</t>
  </si>
  <si>
    <t>Cohort5</t>
  </si>
  <si>
    <t>Cohort6</t>
  </si>
  <si>
    <t>Age of Oldest</t>
  </si>
  <si>
    <t>Cohort Starts</t>
  </si>
  <si>
    <t>Cohort7</t>
  </si>
  <si>
    <t>Cohort8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</si>
</sst>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Verdana"/>
      <family val="2"/>
    </font>
    <font>
      <sz val="10"/>
      <color indexed="8"/>
      <name val="Helvetica Neue"/>
      <family val="2"/>
    </font>
    <font>
      <b/>
      <sz val="11"/>
      <color theme="1"/>
      <name val="Calibri"/>
      <family val="2"/>
      <scheme val="minor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Data!$B$68</c:f>
              <c:strCache>
                <c:ptCount val="1"/>
                <c:pt idx="0">
                  <c:v>Cohort1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Data!$B$69:$B$97</c:f>
              <c:numCache>
                <c:formatCode>General</c:formatCode>
                <c:ptCount val="29"/>
                <c:pt idx="0">
                  <c:v>18.270000000000007</c:v>
                </c:pt>
                <c:pt idx="1">
                  <c:v>19.580000000000005</c:v>
                </c:pt>
                <c:pt idx="2">
                  <c:v>20.890000000000004</c:v>
                </c:pt>
                <c:pt idx="3">
                  <c:v>22.200000000000003</c:v>
                </c:pt>
                <c:pt idx="4">
                  <c:v>23.51</c:v>
                </c:pt>
                <c:pt idx="5">
                  <c:v>24.82</c:v>
                </c:pt>
                <c:pt idx="6">
                  <c:v>26.13</c:v>
                </c:pt>
                <c:pt idx="7">
                  <c:v>27.439999999999998</c:v>
                </c:pt>
                <c:pt idx="8">
                  <c:v>28.749999999999996</c:v>
                </c:pt>
                <c:pt idx="9">
                  <c:v>30.059999999999995</c:v>
                </c:pt>
                <c:pt idx="10">
                  <c:v>31.369999999999994</c:v>
                </c:pt>
                <c:pt idx="11">
                  <c:v>32.679999999999993</c:v>
                </c:pt>
                <c:pt idx="12">
                  <c:v>33.989999999999995</c:v>
                </c:pt>
                <c:pt idx="13">
                  <c:v>35.299999999999997</c:v>
                </c:pt>
                <c:pt idx="14">
                  <c:v>36.61</c:v>
                </c:pt>
                <c:pt idx="15">
                  <c:v>37.92</c:v>
                </c:pt>
                <c:pt idx="16">
                  <c:v>39.230000000000004</c:v>
                </c:pt>
                <c:pt idx="17">
                  <c:v>40.540000000000006</c:v>
                </c:pt>
                <c:pt idx="18">
                  <c:v>41.850000000000009</c:v>
                </c:pt>
                <c:pt idx="19">
                  <c:v>43.160000000000011</c:v>
                </c:pt>
                <c:pt idx="20">
                  <c:v>44.470000000000013</c:v>
                </c:pt>
                <c:pt idx="21">
                  <c:v>45.780000000000015</c:v>
                </c:pt>
                <c:pt idx="22">
                  <c:v>47.090000000000018</c:v>
                </c:pt>
                <c:pt idx="23">
                  <c:v>48.40000000000002</c:v>
                </c:pt>
                <c:pt idx="24">
                  <c:v>49.710000000000022</c:v>
                </c:pt>
                <c:pt idx="25">
                  <c:v>51.020000000000024</c:v>
                </c:pt>
                <c:pt idx="26">
                  <c:v>52.330000000000027</c:v>
                </c:pt>
                <c:pt idx="27">
                  <c:v>53.640000000000029</c:v>
                </c:pt>
                <c:pt idx="28">
                  <c:v>54.950000000000031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6-5741-B781-5E5E6C7CCD45}"/>
            </c:ext>
          </c:extLst>
        </c:ser>
        <c:ser>
          <c:idx val="1"/>
          <c:order val="1"/>
          <c:tx>
            <c:strRef>
              <c:f>Data!$C$68</c:f>
              <c:strCache>
                <c:ptCount val="1"/>
                <c:pt idx="0">
                  <c:v>Cohort2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Data!$C$69:$C$97</c:f>
              <c:numCache>
                <c:formatCode>General</c:formatCode>
                <c:ptCount val="29"/>
                <c:pt idx="0">
                  <c:v>22.269999999999996</c:v>
                </c:pt>
                <c:pt idx="1">
                  <c:v>23.579999999999995</c:v>
                </c:pt>
                <c:pt idx="2">
                  <c:v>24.889999999999993</c:v>
                </c:pt>
                <c:pt idx="3">
                  <c:v>26.199999999999992</c:v>
                </c:pt>
                <c:pt idx="4">
                  <c:v>27.509999999999991</c:v>
                </c:pt>
                <c:pt idx="5">
                  <c:v>28.81999999999999</c:v>
                </c:pt>
                <c:pt idx="6">
                  <c:v>30.129999999999988</c:v>
                </c:pt>
                <c:pt idx="7">
                  <c:v>31.439999999999987</c:v>
                </c:pt>
                <c:pt idx="8">
                  <c:v>32.749999999999986</c:v>
                </c:pt>
                <c:pt idx="9">
                  <c:v>34.059999999999988</c:v>
                </c:pt>
                <c:pt idx="10">
                  <c:v>35.36999999999999</c:v>
                </c:pt>
                <c:pt idx="11">
                  <c:v>36.679999999999993</c:v>
                </c:pt>
                <c:pt idx="12">
                  <c:v>37.989999999999995</c:v>
                </c:pt>
                <c:pt idx="13">
                  <c:v>39.299999999999997</c:v>
                </c:pt>
                <c:pt idx="14">
                  <c:v>40.61</c:v>
                </c:pt>
                <c:pt idx="15">
                  <c:v>41.92</c:v>
                </c:pt>
                <c:pt idx="16">
                  <c:v>43.230000000000004</c:v>
                </c:pt>
                <c:pt idx="17">
                  <c:v>44.540000000000006</c:v>
                </c:pt>
                <c:pt idx="18">
                  <c:v>45.850000000000009</c:v>
                </c:pt>
                <c:pt idx="19">
                  <c:v>47.160000000000011</c:v>
                </c:pt>
                <c:pt idx="20">
                  <c:v>48.470000000000013</c:v>
                </c:pt>
                <c:pt idx="21">
                  <c:v>49.780000000000015</c:v>
                </c:pt>
                <c:pt idx="22">
                  <c:v>51.090000000000018</c:v>
                </c:pt>
                <c:pt idx="23">
                  <c:v>52.40000000000002</c:v>
                </c:pt>
                <c:pt idx="24">
                  <c:v>53.710000000000022</c:v>
                </c:pt>
                <c:pt idx="25">
                  <c:v>55.020000000000024</c:v>
                </c:pt>
                <c:pt idx="26">
                  <c:v>56.330000000000027</c:v>
                </c:pt>
                <c:pt idx="27">
                  <c:v>57.640000000000029</c:v>
                </c:pt>
                <c:pt idx="28">
                  <c:v>58.950000000000031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6-5741-B781-5E5E6C7CCD45}"/>
            </c:ext>
          </c:extLst>
        </c:ser>
        <c:ser>
          <c:idx val="2"/>
          <c:order val="2"/>
          <c:tx>
            <c:strRef>
              <c:f>Data!$D$68</c:f>
              <c:strCache>
                <c:ptCount val="1"/>
                <c:pt idx="0">
                  <c:v>Cohort3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Data!$D$69:$D$97</c:f>
              <c:numCache>
                <c:formatCode>General</c:formatCode>
                <c:ptCount val="29"/>
                <c:pt idx="0">
                  <c:v>27.669999999999987</c:v>
                </c:pt>
                <c:pt idx="1">
                  <c:v>28.979999999999986</c:v>
                </c:pt>
                <c:pt idx="2">
                  <c:v>30.289999999999985</c:v>
                </c:pt>
                <c:pt idx="3">
                  <c:v>31.599999999999984</c:v>
                </c:pt>
                <c:pt idx="4">
                  <c:v>32.909999999999982</c:v>
                </c:pt>
                <c:pt idx="5">
                  <c:v>34.219999999999985</c:v>
                </c:pt>
                <c:pt idx="6">
                  <c:v>35.529999999999987</c:v>
                </c:pt>
                <c:pt idx="7">
                  <c:v>36.839999999999989</c:v>
                </c:pt>
                <c:pt idx="8">
                  <c:v>38.149999999999991</c:v>
                </c:pt>
                <c:pt idx="9">
                  <c:v>39.459999999999994</c:v>
                </c:pt>
                <c:pt idx="10">
                  <c:v>40.769999999999996</c:v>
                </c:pt>
                <c:pt idx="11">
                  <c:v>42.08</c:v>
                </c:pt>
                <c:pt idx="12">
                  <c:v>43.39</c:v>
                </c:pt>
                <c:pt idx="13">
                  <c:v>44.7</c:v>
                </c:pt>
                <c:pt idx="14">
                  <c:v>46.010000000000005</c:v>
                </c:pt>
                <c:pt idx="15">
                  <c:v>47.320000000000007</c:v>
                </c:pt>
                <c:pt idx="16">
                  <c:v>48.63000000000001</c:v>
                </c:pt>
                <c:pt idx="17">
                  <c:v>49.940000000000012</c:v>
                </c:pt>
                <c:pt idx="18">
                  <c:v>51.250000000000014</c:v>
                </c:pt>
                <c:pt idx="19">
                  <c:v>52.560000000000016</c:v>
                </c:pt>
                <c:pt idx="20">
                  <c:v>53.870000000000019</c:v>
                </c:pt>
                <c:pt idx="21">
                  <c:v>55.180000000000021</c:v>
                </c:pt>
                <c:pt idx="22">
                  <c:v>56.490000000000023</c:v>
                </c:pt>
                <c:pt idx="23">
                  <c:v>57.800000000000026</c:v>
                </c:pt>
                <c:pt idx="24">
                  <c:v>59.110000000000028</c:v>
                </c:pt>
                <c:pt idx="25">
                  <c:v>60.42000000000003</c:v>
                </c:pt>
                <c:pt idx="26">
                  <c:v>61.730000000000032</c:v>
                </c:pt>
                <c:pt idx="27">
                  <c:v>63.040000000000035</c:v>
                </c:pt>
                <c:pt idx="28">
                  <c:v>64.350000000000037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66-5741-B781-5E5E6C7CCD45}"/>
            </c:ext>
          </c:extLst>
        </c:ser>
        <c:ser>
          <c:idx val="3"/>
          <c:order val="3"/>
          <c:tx>
            <c:strRef>
              <c:f>Data!$E$78</c:f>
              <c:strCache>
                <c:ptCount val="1"/>
                <c:pt idx="0">
                  <c:v>Cohort4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Data!$E$79:$E$107</c:f>
              <c:numCache>
                <c:formatCode>General</c:formatCode>
                <c:ptCount val="29"/>
                <c:pt idx="0">
                  <c:v>35.46999999999997</c:v>
                </c:pt>
                <c:pt idx="1">
                  <c:v>36.779999999999973</c:v>
                </c:pt>
                <c:pt idx="2">
                  <c:v>38.089999999999975</c:v>
                </c:pt>
                <c:pt idx="3">
                  <c:v>39.399999999999977</c:v>
                </c:pt>
                <c:pt idx="4">
                  <c:v>40.70999999999998</c:v>
                </c:pt>
                <c:pt idx="5">
                  <c:v>42.019999999999982</c:v>
                </c:pt>
                <c:pt idx="6">
                  <c:v>43.329999999999984</c:v>
                </c:pt>
                <c:pt idx="7">
                  <c:v>44.639999999999986</c:v>
                </c:pt>
                <c:pt idx="8">
                  <c:v>45.949999999999989</c:v>
                </c:pt>
                <c:pt idx="9">
                  <c:v>47.259999999999991</c:v>
                </c:pt>
                <c:pt idx="10">
                  <c:v>48.569999999999993</c:v>
                </c:pt>
                <c:pt idx="11">
                  <c:v>49.879999999999995</c:v>
                </c:pt>
                <c:pt idx="12">
                  <c:v>51.19</c:v>
                </c:pt>
                <c:pt idx="13">
                  <c:v>52.5</c:v>
                </c:pt>
                <c:pt idx="14">
                  <c:v>53.81</c:v>
                </c:pt>
                <c:pt idx="15">
                  <c:v>55.120000000000005</c:v>
                </c:pt>
                <c:pt idx="16">
                  <c:v>56.430000000000007</c:v>
                </c:pt>
                <c:pt idx="17">
                  <c:v>57.740000000000009</c:v>
                </c:pt>
                <c:pt idx="18">
                  <c:v>59.050000000000011</c:v>
                </c:pt>
                <c:pt idx="19">
                  <c:v>60.360000000000014</c:v>
                </c:pt>
                <c:pt idx="20">
                  <c:v>61.670000000000016</c:v>
                </c:pt>
                <c:pt idx="21">
                  <c:v>62.980000000000018</c:v>
                </c:pt>
                <c:pt idx="22">
                  <c:v>64.29000000000002</c:v>
                </c:pt>
                <c:pt idx="23">
                  <c:v>65.600000000000023</c:v>
                </c:pt>
                <c:pt idx="24">
                  <c:v>66.910000000000025</c:v>
                </c:pt>
                <c:pt idx="25">
                  <c:v>68.220000000000027</c:v>
                </c:pt>
                <c:pt idx="26">
                  <c:v>69.53000000000003</c:v>
                </c:pt>
                <c:pt idx="27">
                  <c:v>70.840000000000032</c:v>
                </c:pt>
                <c:pt idx="28">
                  <c:v>72.150000000000034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66-5741-B781-5E5E6C7CCD45}"/>
            </c:ext>
          </c:extLst>
        </c:ser>
        <c:ser>
          <c:idx val="4"/>
          <c:order val="4"/>
          <c:tx>
            <c:strRef>
              <c:f>Data!$F$78</c:f>
              <c:strCache>
                <c:ptCount val="1"/>
                <c:pt idx="0">
                  <c:v>Cohort5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Data!$F$79:$F$107</c:f>
              <c:numCache>
                <c:formatCode>General</c:formatCode>
                <c:ptCount val="29"/>
                <c:pt idx="0">
                  <c:v>49.46999999999997</c:v>
                </c:pt>
                <c:pt idx="1">
                  <c:v>50.779999999999973</c:v>
                </c:pt>
                <c:pt idx="2">
                  <c:v>52.089999999999975</c:v>
                </c:pt>
                <c:pt idx="3">
                  <c:v>53.399999999999977</c:v>
                </c:pt>
                <c:pt idx="4">
                  <c:v>54.70999999999998</c:v>
                </c:pt>
                <c:pt idx="5">
                  <c:v>56.019999999999982</c:v>
                </c:pt>
                <c:pt idx="6">
                  <c:v>57.329999999999984</c:v>
                </c:pt>
                <c:pt idx="7">
                  <c:v>58.639999999999986</c:v>
                </c:pt>
                <c:pt idx="8">
                  <c:v>59.949999999999989</c:v>
                </c:pt>
                <c:pt idx="9">
                  <c:v>61.259999999999991</c:v>
                </c:pt>
                <c:pt idx="10">
                  <c:v>62.569999999999993</c:v>
                </c:pt>
                <c:pt idx="11">
                  <c:v>63.879999999999995</c:v>
                </c:pt>
                <c:pt idx="12">
                  <c:v>65.19</c:v>
                </c:pt>
                <c:pt idx="13">
                  <c:v>66.5</c:v>
                </c:pt>
                <c:pt idx="14">
                  <c:v>67.81</c:v>
                </c:pt>
                <c:pt idx="15">
                  <c:v>69.12</c:v>
                </c:pt>
                <c:pt idx="16">
                  <c:v>70.430000000000007</c:v>
                </c:pt>
                <c:pt idx="17">
                  <c:v>71.740000000000009</c:v>
                </c:pt>
                <c:pt idx="18">
                  <c:v>73.050000000000011</c:v>
                </c:pt>
                <c:pt idx="19">
                  <c:v>74.360000000000014</c:v>
                </c:pt>
                <c:pt idx="20">
                  <c:v>75.670000000000016</c:v>
                </c:pt>
                <c:pt idx="21">
                  <c:v>76.980000000000018</c:v>
                </c:pt>
                <c:pt idx="22">
                  <c:v>78.29000000000002</c:v>
                </c:pt>
                <c:pt idx="23">
                  <c:v>79.600000000000023</c:v>
                </c:pt>
                <c:pt idx="24">
                  <c:v>80.910000000000025</c:v>
                </c:pt>
                <c:pt idx="25">
                  <c:v>82.220000000000027</c:v>
                </c:pt>
                <c:pt idx="26">
                  <c:v>83.53000000000003</c:v>
                </c:pt>
                <c:pt idx="27">
                  <c:v>84.840000000000032</c:v>
                </c:pt>
                <c:pt idx="28">
                  <c:v>86.150000000000034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66-5741-B781-5E5E6C7CCD45}"/>
            </c:ext>
          </c:extLst>
        </c:ser>
        <c:ser>
          <c:idx val="5"/>
          <c:order val="5"/>
          <c:tx>
            <c:strRef>
              <c:f>Data!$G$78</c:f>
              <c:strCache>
                <c:ptCount val="1"/>
                <c:pt idx="0">
                  <c:v>Cohort6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Data!$G$79:$G$107</c:f>
              <c:numCache>
                <c:formatCode>General</c:formatCode>
                <c:ptCount val="29"/>
                <c:pt idx="0">
                  <c:v>57.769999999999968</c:v>
                </c:pt>
                <c:pt idx="1">
                  <c:v>59.07999999999997</c:v>
                </c:pt>
                <c:pt idx="2">
                  <c:v>60.389999999999972</c:v>
                </c:pt>
                <c:pt idx="3">
                  <c:v>61.699999999999974</c:v>
                </c:pt>
                <c:pt idx="4">
                  <c:v>63.009999999999977</c:v>
                </c:pt>
                <c:pt idx="5">
                  <c:v>64.319999999999979</c:v>
                </c:pt>
                <c:pt idx="6">
                  <c:v>65.629999999999981</c:v>
                </c:pt>
                <c:pt idx="7">
                  <c:v>66.939999999999984</c:v>
                </c:pt>
                <c:pt idx="8">
                  <c:v>68.249999999999986</c:v>
                </c:pt>
                <c:pt idx="9">
                  <c:v>69.559999999999988</c:v>
                </c:pt>
                <c:pt idx="10">
                  <c:v>70.86999999999999</c:v>
                </c:pt>
                <c:pt idx="11">
                  <c:v>72.179999999999993</c:v>
                </c:pt>
                <c:pt idx="12">
                  <c:v>73.489999999999995</c:v>
                </c:pt>
                <c:pt idx="13">
                  <c:v>74.8</c:v>
                </c:pt>
                <c:pt idx="14">
                  <c:v>76.11</c:v>
                </c:pt>
                <c:pt idx="15">
                  <c:v>77.42</c:v>
                </c:pt>
                <c:pt idx="16">
                  <c:v>78.73</c:v>
                </c:pt>
                <c:pt idx="17">
                  <c:v>80.040000000000006</c:v>
                </c:pt>
                <c:pt idx="18">
                  <c:v>81.350000000000009</c:v>
                </c:pt>
                <c:pt idx="19">
                  <c:v>82.660000000000011</c:v>
                </c:pt>
                <c:pt idx="20">
                  <c:v>83.970000000000013</c:v>
                </c:pt>
                <c:pt idx="21">
                  <c:v>85.280000000000015</c:v>
                </c:pt>
                <c:pt idx="22">
                  <c:v>86.590000000000018</c:v>
                </c:pt>
                <c:pt idx="23">
                  <c:v>87.90000000000002</c:v>
                </c:pt>
                <c:pt idx="24">
                  <c:v>89.210000000000022</c:v>
                </c:pt>
                <c:pt idx="25">
                  <c:v>90.520000000000024</c:v>
                </c:pt>
                <c:pt idx="26">
                  <c:v>91.830000000000027</c:v>
                </c:pt>
                <c:pt idx="27">
                  <c:v>93.140000000000029</c:v>
                </c:pt>
                <c:pt idx="28">
                  <c:v>94.450000000000031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5741-B781-5E5E6C7CC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941375"/>
        <c:axId val="1676786911"/>
      </c:lineChart>
      <c:catAx>
        <c:axId val="16769413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86911"/>
        <c:crosses val="autoZero"/>
        <c:auto val="1"/>
        <c:lblAlgn val="ctr"/>
        <c:lblOffset val="100"/>
        <c:noMultiLvlLbl val="0"/>
      </c:catAx>
      <c:valAx>
        <c:axId val="167678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94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96558488945904E-2"/>
          <c:y val="4.2704858338144198E-2"/>
          <c:w val="0.90655185629608803"/>
          <c:h val="0.8727370516800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Gay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Data!$A$2:$A$64</c:f>
              <c:numCache>
                <c:formatCode>General</c:formatCode>
                <c:ptCount val="63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  <c:pt idx="62">
                  <c:v>2018</c:v>
                </c:pt>
              </c:numCache>
            </c:numRef>
          </c:cat>
          <c:val>
            <c:numRef>
              <c:f>Data!$B$2:$B$64</c:f>
              <c:numCache>
                <c:formatCode>General</c:formatCode>
                <c:ptCount val="63"/>
                <c:pt idx="21">
                  <c:v>45.234999999999999</c:v>
                </c:pt>
                <c:pt idx="22">
                  <c:v>46.014000000000003</c:v>
                </c:pt>
                <c:pt idx="23">
                  <c:v>46.051000000000002</c:v>
                </c:pt>
                <c:pt idx="24">
                  <c:v>46.052999999999997</c:v>
                </c:pt>
                <c:pt idx="25">
                  <c:v>46.052999999999997</c:v>
                </c:pt>
                <c:pt idx="26">
                  <c:v>46.720999999999997</c:v>
                </c:pt>
                <c:pt idx="27">
                  <c:v>49.750999999999998</c:v>
                </c:pt>
                <c:pt idx="28">
                  <c:v>49.594999999999999</c:v>
                </c:pt>
                <c:pt idx="29">
                  <c:v>49.604999999999997</c:v>
                </c:pt>
                <c:pt idx="30">
                  <c:v>49.607999999999997</c:v>
                </c:pt>
                <c:pt idx="31">
                  <c:v>49.609000000000002</c:v>
                </c:pt>
                <c:pt idx="32">
                  <c:v>49.865000000000002</c:v>
                </c:pt>
                <c:pt idx="33">
                  <c:v>52.755000000000003</c:v>
                </c:pt>
                <c:pt idx="34">
                  <c:v>51.167999999999999</c:v>
                </c:pt>
                <c:pt idx="35">
                  <c:v>55.966999999999999</c:v>
                </c:pt>
                <c:pt idx="36">
                  <c:v>55.636000000000003</c:v>
                </c:pt>
                <c:pt idx="37">
                  <c:v>56.308999999999997</c:v>
                </c:pt>
                <c:pt idx="38">
                  <c:v>56.895000000000003</c:v>
                </c:pt>
                <c:pt idx="39">
                  <c:v>56.548000000000002</c:v>
                </c:pt>
                <c:pt idx="40">
                  <c:v>57.404000000000003</c:v>
                </c:pt>
                <c:pt idx="41">
                  <c:v>58.481000000000002</c:v>
                </c:pt>
                <c:pt idx="42">
                  <c:v>60.023000000000003</c:v>
                </c:pt>
                <c:pt idx="43">
                  <c:v>59.045000000000002</c:v>
                </c:pt>
                <c:pt idx="44">
                  <c:v>61.777999999999999</c:v>
                </c:pt>
                <c:pt idx="45">
                  <c:v>59.841999999999999</c:v>
                </c:pt>
                <c:pt idx="46">
                  <c:v>59.201999999999998</c:v>
                </c:pt>
                <c:pt idx="47">
                  <c:v>59.064999999999998</c:v>
                </c:pt>
                <c:pt idx="48">
                  <c:v>60.103000000000002</c:v>
                </c:pt>
                <c:pt idx="49">
                  <c:v>60.271999999999998</c:v>
                </c:pt>
                <c:pt idx="50">
                  <c:v>61.295000000000002</c:v>
                </c:pt>
                <c:pt idx="51">
                  <c:v>62.286000000000001</c:v>
                </c:pt>
                <c:pt idx="52">
                  <c:v>62.725999999999999</c:v>
                </c:pt>
                <c:pt idx="53">
                  <c:v>63.350999999999999</c:v>
                </c:pt>
                <c:pt idx="54">
                  <c:v>65.733999999999995</c:v>
                </c:pt>
                <c:pt idx="55">
                  <c:v>68.738</c:v>
                </c:pt>
                <c:pt idx="56">
                  <c:v>68.605000000000004</c:v>
                </c:pt>
                <c:pt idx="57">
                  <c:v>70.521000000000001</c:v>
                </c:pt>
                <c:pt idx="58">
                  <c:v>71.704999999999998</c:v>
                </c:pt>
                <c:pt idx="59">
                  <c:v>72.897999999999996</c:v>
                </c:pt>
                <c:pt idx="60">
                  <c:v>73.998000000000005</c:v>
                </c:pt>
                <c:pt idx="61">
                  <c:v>77.352000000000004</c:v>
                </c:pt>
                <c:pt idx="62">
                  <c:v>77.325999999999993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87-9246-A89B-BBF03B9D650A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Data!$A$2:$A$64</c:f>
              <c:numCache>
                <c:formatCode>General</c:formatCode>
                <c:ptCount val="63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  <c:pt idx="62">
                  <c:v>2018</c:v>
                </c:pt>
              </c:numCache>
            </c:numRef>
          </c:cat>
          <c:val>
            <c:numRef>
              <c:f>Data!$C$2:$C$64</c:f>
              <c:numCache>
                <c:formatCode>General</c:formatCode>
                <c:ptCount val="63"/>
                <c:pt idx="16">
                  <c:v>52.265000000000001</c:v>
                </c:pt>
                <c:pt idx="17">
                  <c:v>53.304000000000002</c:v>
                </c:pt>
                <c:pt idx="18">
                  <c:v>54.323999999999998</c:v>
                </c:pt>
                <c:pt idx="19">
                  <c:v>54.723000000000006</c:v>
                </c:pt>
                <c:pt idx="20">
                  <c:v>55.115000000000002</c:v>
                </c:pt>
                <c:pt idx="21">
                  <c:v>55.697000000000003</c:v>
                </c:pt>
                <c:pt idx="22">
                  <c:v>56.27</c:v>
                </c:pt>
                <c:pt idx="23">
                  <c:v>57.008000000000003</c:v>
                </c:pt>
                <c:pt idx="24">
                  <c:v>57.733000000000004</c:v>
                </c:pt>
                <c:pt idx="25">
                  <c:v>58.057000000000002</c:v>
                </c:pt>
                <c:pt idx="26">
                  <c:v>58.375</c:v>
                </c:pt>
                <c:pt idx="27">
                  <c:v>58.491999999999997</c:v>
                </c:pt>
                <c:pt idx="28">
                  <c:v>58.606999999999999</c:v>
                </c:pt>
                <c:pt idx="29">
                  <c:v>59.372</c:v>
                </c:pt>
                <c:pt idx="30">
                  <c:v>59.372</c:v>
                </c:pt>
                <c:pt idx="31">
                  <c:v>59.372</c:v>
                </c:pt>
                <c:pt idx="32">
                  <c:v>60.123000000000005</c:v>
                </c:pt>
                <c:pt idx="33">
                  <c:v>60.548999999999999</c:v>
                </c:pt>
                <c:pt idx="34">
                  <c:v>60.548999999999999</c:v>
                </c:pt>
                <c:pt idx="35">
                  <c:v>60.548999999999999</c:v>
                </c:pt>
                <c:pt idx="36">
                  <c:v>60.548999999999999</c:v>
                </c:pt>
                <c:pt idx="37">
                  <c:v>60.548999999999999</c:v>
                </c:pt>
                <c:pt idx="38">
                  <c:v>60.966999999999999</c:v>
                </c:pt>
                <c:pt idx="39">
                  <c:v>59.837000000000003</c:v>
                </c:pt>
                <c:pt idx="40">
                  <c:v>60.692</c:v>
                </c:pt>
                <c:pt idx="41">
                  <c:v>64.769000000000005</c:v>
                </c:pt>
                <c:pt idx="42">
                  <c:v>64.772999999999996</c:v>
                </c:pt>
                <c:pt idx="43">
                  <c:v>64.772999999999996</c:v>
                </c:pt>
                <c:pt idx="44">
                  <c:v>66.058000000000007</c:v>
                </c:pt>
                <c:pt idx="45">
                  <c:v>67.408000000000001</c:v>
                </c:pt>
                <c:pt idx="46">
                  <c:v>71.067999999999998</c:v>
                </c:pt>
                <c:pt idx="47">
                  <c:v>68.846999999999994</c:v>
                </c:pt>
                <c:pt idx="48">
                  <c:v>64.92</c:v>
                </c:pt>
                <c:pt idx="49">
                  <c:v>66.736999999999995</c:v>
                </c:pt>
                <c:pt idx="50">
                  <c:v>69.165000000000006</c:v>
                </c:pt>
                <c:pt idx="51">
                  <c:v>67.534999999999997</c:v>
                </c:pt>
                <c:pt idx="52">
                  <c:v>65.34</c:v>
                </c:pt>
                <c:pt idx="53">
                  <c:v>66.811000000000007</c:v>
                </c:pt>
                <c:pt idx="54">
                  <c:v>68.573999999999998</c:v>
                </c:pt>
                <c:pt idx="55">
                  <c:v>67.863</c:v>
                </c:pt>
                <c:pt idx="56">
                  <c:v>68.126999999999995</c:v>
                </c:pt>
                <c:pt idx="57">
                  <c:v>69.421000000000006</c:v>
                </c:pt>
                <c:pt idx="58">
                  <c:v>70.387</c:v>
                </c:pt>
                <c:pt idx="59">
                  <c:v>73.879000000000005</c:v>
                </c:pt>
                <c:pt idx="60">
                  <c:v>77.003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87-9246-A89B-BBF03B9D650A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Racial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Data!$A$2:$A$64</c:f>
              <c:numCache>
                <c:formatCode>General</c:formatCode>
                <c:ptCount val="63"/>
                <c:pt idx="0">
                  <c:v>1956</c:v>
                </c:pt>
                <c:pt idx="1">
                  <c:v>1957</c:v>
                </c:pt>
                <c:pt idx="2">
                  <c:v>1958</c:v>
                </c:pt>
                <c:pt idx="3">
                  <c:v>1959</c:v>
                </c:pt>
                <c:pt idx="4">
                  <c:v>1960</c:v>
                </c:pt>
                <c:pt idx="5">
                  <c:v>1961</c:v>
                </c:pt>
                <c:pt idx="6">
                  <c:v>1962</c:v>
                </c:pt>
                <c:pt idx="7">
                  <c:v>1963</c:v>
                </c:pt>
                <c:pt idx="8">
                  <c:v>1964</c:v>
                </c:pt>
                <c:pt idx="9">
                  <c:v>1965</c:v>
                </c:pt>
                <c:pt idx="10">
                  <c:v>1966</c:v>
                </c:pt>
                <c:pt idx="11">
                  <c:v>1967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  <c:pt idx="49">
                  <c:v>2005</c:v>
                </c:pt>
                <c:pt idx="50">
                  <c:v>2006</c:v>
                </c:pt>
                <c:pt idx="51">
                  <c:v>2007</c:v>
                </c:pt>
                <c:pt idx="52">
                  <c:v>2008</c:v>
                </c:pt>
                <c:pt idx="53">
                  <c:v>2009</c:v>
                </c:pt>
                <c:pt idx="54">
                  <c:v>2010</c:v>
                </c:pt>
                <c:pt idx="55">
                  <c:v>2011</c:v>
                </c:pt>
                <c:pt idx="56">
                  <c:v>2012</c:v>
                </c:pt>
                <c:pt idx="57">
                  <c:v>2013</c:v>
                </c:pt>
                <c:pt idx="58">
                  <c:v>2014</c:v>
                </c:pt>
                <c:pt idx="59">
                  <c:v>2015</c:v>
                </c:pt>
                <c:pt idx="60">
                  <c:v>2016</c:v>
                </c:pt>
                <c:pt idx="61">
                  <c:v>2017</c:v>
                </c:pt>
                <c:pt idx="62">
                  <c:v>2018</c:v>
                </c:pt>
              </c:numCache>
            </c:numRef>
          </c:cat>
          <c:val>
            <c:numRef>
              <c:f>Data!$D$2:$D$64</c:f>
              <c:numCache>
                <c:formatCode>General</c:formatCode>
                <c:ptCount val="63"/>
                <c:pt idx="0">
                  <c:v>34.847999999999999</c:v>
                </c:pt>
                <c:pt idx="1">
                  <c:v>36.792999999999999</c:v>
                </c:pt>
                <c:pt idx="2">
                  <c:v>39.491</c:v>
                </c:pt>
                <c:pt idx="3">
                  <c:v>40.802</c:v>
                </c:pt>
                <c:pt idx="4">
                  <c:v>41.441000000000003</c:v>
                </c:pt>
                <c:pt idx="5">
                  <c:v>41.753</c:v>
                </c:pt>
                <c:pt idx="6">
                  <c:v>41.905000000000001</c:v>
                </c:pt>
                <c:pt idx="7">
                  <c:v>41.357999999999997</c:v>
                </c:pt>
                <c:pt idx="8">
                  <c:v>44.228000000000002</c:v>
                </c:pt>
                <c:pt idx="9">
                  <c:v>43.296999999999997</c:v>
                </c:pt>
                <c:pt idx="10">
                  <c:v>40.454000000000001</c:v>
                </c:pt>
                <c:pt idx="11">
                  <c:v>41.832999999999998</c:v>
                </c:pt>
                <c:pt idx="12">
                  <c:v>43.734000000000002</c:v>
                </c:pt>
                <c:pt idx="13">
                  <c:v>43.636000000000003</c:v>
                </c:pt>
                <c:pt idx="14">
                  <c:v>46.801000000000002</c:v>
                </c:pt>
                <c:pt idx="15">
                  <c:v>48.588000000000001</c:v>
                </c:pt>
                <c:pt idx="16">
                  <c:v>48.238</c:v>
                </c:pt>
                <c:pt idx="17">
                  <c:v>47.494999999999997</c:v>
                </c:pt>
                <c:pt idx="18">
                  <c:v>46.936999999999998</c:v>
                </c:pt>
                <c:pt idx="19">
                  <c:v>45.000999999999998</c:v>
                </c:pt>
                <c:pt idx="20">
                  <c:v>43.939</c:v>
                </c:pt>
                <c:pt idx="21">
                  <c:v>42.942</c:v>
                </c:pt>
                <c:pt idx="22">
                  <c:v>42.674999999999997</c:v>
                </c:pt>
                <c:pt idx="23">
                  <c:v>42.447000000000003</c:v>
                </c:pt>
                <c:pt idx="24">
                  <c:v>42.691000000000003</c:v>
                </c:pt>
                <c:pt idx="25">
                  <c:v>41.439</c:v>
                </c:pt>
                <c:pt idx="26">
                  <c:v>44.801000000000002</c:v>
                </c:pt>
                <c:pt idx="27">
                  <c:v>45.78</c:v>
                </c:pt>
                <c:pt idx="28">
                  <c:v>47.253</c:v>
                </c:pt>
                <c:pt idx="29">
                  <c:v>46.89</c:v>
                </c:pt>
                <c:pt idx="30">
                  <c:v>47.445</c:v>
                </c:pt>
                <c:pt idx="31">
                  <c:v>49.945</c:v>
                </c:pt>
                <c:pt idx="32">
                  <c:v>50.113</c:v>
                </c:pt>
                <c:pt idx="33">
                  <c:v>50.140999999999998</c:v>
                </c:pt>
                <c:pt idx="34">
                  <c:v>50.274000000000001</c:v>
                </c:pt>
                <c:pt idx="35">
                  <c:v>51.722999999999999</c:v>
                </c:pt>
                <c:pt idx="36">
                  <c:v>50.927999999999997</c:v>
                </c:pt>
                <c:pt idx="37">
                  <c:v>50.826999999999998</c:v>
                </c:pt>
                <c:pt idx="38">
                  <c:v>50.277999999999999</c:v>
                </c:pt>
                <c:pt idx="39">
                  <c:v>50.771000000000001</c:v>
                </c:pt>
                <c:pt idx="40">
                  <c:v>50.798000000000002</c:v>
                </c:pt>
                <c:pt idx="41">
                  <c:v>48.994</c:v>
                </c:pt>
                <c:pt idx="42">
                  <c:v>49.606000000000002</c:v>
                </c:pt>
                <c:pt idx="43">
                  <c:v>50.411999999999999</c:v>
                </c:pt>
                <c:pt idx="44">
                  <c:v>51.249000000000002</c:v>
                </c:pt>
                <c:pt idx="45">
                  <c:v>50.87</c:v>
                </c:pt>
                <c:pt idx="46">
                  <c:v>49.654000000000003</c:v>
                </c:pt>
                <c:pt idx="47">
                  <c:v>51.593000000000004</c:v>
                </c:pt>
                <c:pt idx="48">
                  <c:v>51.786999999999999</c:v>
                </c:pt>
                <c:pt idx="49">
                  <c:v>53.795999999999999</c:v>
                </c:pt>
                <c:pt idx="50">
                  <c:v>52.348999999999997</c:v>
                </c:pt>
                <c:pt idx="51">
                  <c:v>55.688000000000002</c:v>
                </c:pt>
                <c:pt idx="52">
                  <c:v>54.341000000000001</c:v>
                </c:pt>
                <c:pt idx="53">
                  <c:v>60.466999999999999</c:v>
                </c:pt>
                <c:pt idx="54">
                  <c:v>56.216000000000001</c:v>
                </c:pt>
                <c:pt idx="55">
                  <c:v>54.100999999999999</c:v>
                </c:pt>
                <c:pt idx="56">
                  <c:v>53.076999999999998</c:v>
                </c:pt>
                <c:pt idx="57">
                  <c:v>52.734999999999999</c:v>
                </c:pt>
                <c:pt idx="58">
                  <c:v>52.689</c:v>
                </c:pt>
                <c:pt idx="59">
                  <c:v>54.203000000000003</c:v>
                </c:pt>
                <c:pt idx="60">
                  <c:v>56.375</c:v>
                </c:pt>
                <c:pt idx="61">
                  <c:v>57.97</c:v>
                </c:pt>
                <c:pt idx="62">
                  <c:v>59.201000000000001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7-9246-A89B-BBF03B9D6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288936"/>
        <c:axId val="-2145292088"/>
      </c:lineChart>
      <c:catAx>
        <c:axId val="-214528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aseline="0">
                <a:latin typeface="Times New Roman"/>
              </a:defRPr>
            </a:pPr>
            <a:endParaRPr lang="en-US"/>
          </a:p>
        </c:txPr>
        <c:crossAx val="-21452920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-2145292088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/>
              </a:defRPr>
            </a:pPr>
            <a:endParaRPr lang="en-US"/>
          </a:p>
        </c:txPr>
        <c:crossAx val="-214528893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88139762075003E-2"/>
          <c:y val="3.8310964988282299E-2"/>
          <c:w val="0.91171475495828702"/>
          <c:h val="0.87285737032727295"/>
        </c:manualLayout>
      </c:layout>
      <c:lineChart>
        <c:grouping val="standar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1911-1926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Data!$F$2:$F$14</c:f>
              <c:numCache>
                <c:formatCode>General</c:formatCode>
                <c:ptCount val="13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</c:numCache>
            </c:numRef>
          </c:cat>
          <c:val>
            <c:numRef>
              <c:f>Data!$G$2:$G$14</c:f>
              <c:numCache>
                <c:formatCode>General</c:formatCod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1840-8F66-38F6505D0129}"/>
            </c:ext>
          </c:extLst>
        </c:ser>
        <c:ser>
          <c:idx val="1"/>
          <c:order val="1"/>
          <c:tx>
            <c:strRef>
              <c:f>Data!$H$1</c:f>
              <c:strCache>
                <c:ptCount val="1"/>
                <c:pt idx="0">
                  <c:v>1927-1942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Data!$F$2:$F$14</c:f>
              <c:numCache>
                <c:formatCode>General</c:formatCode>
                <c:ptCount val="13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</c:numCache>
            </c:numRef>
          </c:cat>
          <c:val>
            <c:numRef>
              <c:f>Data!$H$2:$H$13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5-1840-8F66-38F6505D0129}"/>
            </c:ext>
          </c:extLst>
        </c:ser>
        <c:ser>
          <c:idx val="2"/>
          <c:order val="2"/>
          <c:tx>
            <c:strRef>
              <c:f>Data!$I$1</c:f>
              <c:strCache>
                <c:ptCount val="1"/>
                <c:pt idx="0">
                  <c:v>1943-1958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Data!$F$2:$F$14</c:f>
              <c:numCache>
                <c:formatCode>General</c:formatCode>
                <c:ptCount val="13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</c:numCache>
            </c:numRef>
          </c:cat>
          <c:val>
            <c:numRef>
              <c:f>Data!$I$2:$I$13</c:f>
              <c:numCache>
                <c:formatCode>General</c:formatCode>
                <c:ptCount val="12"/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25-1840-8F66-38F6505D0129}"/>
            </c:ext>
          </c:extLst>
        </c:ser>
        <c:ser>
          <c:idx val="3"/>
          <c:order val="3"/>
          <c:tx>
            <c:strRef>
              <c:f>Data!$J$1</c:f>
              <c:strCache>
                <c:ptCount val="1"/>
                <c:pt idx="0">
                  <c:v>1959-1974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Data!$F$2:$F$14</c:f>
              <c:numCache>
                <c:formatCode>General</c:formatCode>
                <c:ptCount val="13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</c:numCache>
            </c:numRef>
          </c:cat>
          <c:val>
            <c:numRef>
              <c:f>Data!$J$2:$J$13</c:f>
              <c:numCache>
                <c:formatCode>General</c:formatCode>
                <c:ptCount val="12"/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25-1840-8F66-38F6505D0129}"/>
            </c:ext>
          </c:extLst>
        </c:ser>
        <c:ser>
          <c:idx val="4"/>
          <c:order val="4"/>
          <c:tx>
            <c:strRef>
              <c:f>Data!$K$1</c:f>
              <c:strCache>
                <c:ptCount val="1"/>
                <c:pt idx="0">
                  <c:v>1975-1990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Data!$F$2:$F$14</c:f>
              <c:numCache>
                <c:formatCode>General</c:formatCode>
                <c:ptCount val="13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</c:numCache>
            </c:numRef>
          </c:cat>
          <c:val>
            <c:numRef>
              <c:f>Data!$K$2:$K$13</c:f>
              <c:numCache>
                <c:formatCode>General</c:formatCode>
                <c:ptCount val="12"/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25-1840-8F66-38F6505D0129}"/>
            </c:ext>
          </c:extLst>
        </c:ser>
        <c:ser>
          <c:idx val="5"/>
          <c:order val="5"/>
          <c:tx>
            <c:strRef>
              <c:f>Data!$L$1</c:f>
              <c:strCache>
                <c:ptCount val="1"/>
                <c:pt idx="0">
                  <c:v>1991-present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Data!$F$2:$F$14</c:f>
              <c:numCache>
                <c:formatCode>General</c:formatCode>
                <c:ptCount val="13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</c:numCache>
            </c:numRef>
          </c:cat>
          <c:val>
            <c:numRef>
              <c:f>Data!$L$2:$L$13</c:f>
              <c:numCache>
                <c:formatCode>General</c:formatCode>
                <c:ptCount val="12"/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25-1840-8F66-38F6505D0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692632"/>
        <c:axId val="-2140689608"/>
      </c:lineChart>
      <c:catAx>
        <c:axId val="-214069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0689608"/>
        <c:crosses val="autoZero"/>
        <c:auto val="1"/>
        <c:lblAlgn val="ctr"/>
        <c:lblOffset val="100"/>
        <c:noMultiLvlLbl val="0"/>
      </c:catAx>
      <c:valAx>
        <c:axId val="-21406896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0692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>
          <a:latin typeface="Times New Roman"/>
          <a:cs typeface="Times New Roman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35578941911409E-2"/>
          <c:y val="1.7884074413083942E-2"/>
          <c:w val="0.91936442105808858"/>
          <c:h val="0.87512109124609827"/>
        </c:manualLayout>
      </c:layout>
      <c:lineChart>
        <c:grouping val="standard"/>
        <c:varyColors val="0"/>
        <c:ser>
          <c:idx val="0"/>
          <c:order val="0"/>
          <c:tx>
            <c:strRef>
              <c:f>Data!$B$102</c:f>
              <c:strCache>
                <c:ptCount val="1"/>
                <c:pt idx="0">
                  <c:v>Cohort1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Data!$A$10:$A$45</c:f>
              <c:numCache>
                <c:formatCode>General</c:formatCode>
                <c:ptCount val="3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</c:numCache>
            </c:numRef>
          </c:cat>
          <c:val>
            <c:numRef>
              <c:f>Data!$B$103:$B$131</c:f>
              <c:numCache>
                <c:formatCode>General</c:formatCode>
                <c:ptCount val="29"/>
                <c:pt idx="0">
                  <c:v>18.270000000000007</c:v>
                </c:pt>
                <c:pt idx="1">
                  <c:v>19.580000000000005</c:v>
                </c:pt>
                <c:pt idx="2">
                  <c:v>20.890000000000004</c:v>
                </c:pt>
                <c:pt idx="3">
                  <c:v>22.200000000000003</c:v>
                </c:pt>
                <c:pt idx="4">
                  <c:v>23.51</c:v>
                </c:pt>
                <c:pt idx="5">
                  <c:v>24.82</c:v>
                </c:pt>
                <c:pt idx="6">
                  <c:v>26.13</c:v>
                </c:pt>
                <c:pt idx="7">
                  <c:v>27.439999999999998</c:v>
                </c:pt>
                <c:pt idx="8">
                  <c:v>28.749999999999996</c:v>
                </c:pt>
                <c:pt idx="9">
                  <c:v>30.059999999999995</c:v>
                </c:pt>
                <c:pt idx="10">
                  <c:v>31.369999999999994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E-494D-9D06-AD4E776D760E}"/>
            </c:ext>
          </c:extLst>
        </c:ser>
        <c:ser>
          <c:idx val="1"/>
          <c:order val="1"/>
          <c:tx>
            <c:strRef>
              <c:f>Data!$C$102</c:f>
              <c:strCache>
                <c:ptCount val="1"/>
                <c:pt idx="0">
                  <c:v>Cohort2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Data!$A$10:$A$45</c:f>
              <c:numCache>
                <c:formatCode>General</c:formatCode>
                <c:ptCount val="3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</c:numCache>
            </c:numRef>
          </c:cat>
          <c:val>
            <c:numRef>
              <c:f>Data!$C$103:$C$131</c:f>
              <c:numCache>
                <c:formatCode>General</c:formatCode>
                <c:ptCount val="29"/>
                <c:pt idx="0">
                  <c:v>22.269999999999996</c:v>
                </c:pt>
                <c:pt idx="1">
                  <c:v>23.579999999999995</c:v>
                </c:pt>
                <c:pt idx="2">
                  <c:v>24.889999999999993</c:v>
                </c:pt>
                <c:pt idx="3">
                  <c:v>26.199999999999992</c:v>
                </c:pt>
                <c:pt idx="4">
                  <c:v>27.509999999999991</c:v>
                </c:pt>
                <c:pt idx="5">
                  <c:v>28.81999999999999</c:v>
                </c:pt>
                <c:pt idx="6">
                  <c:v>30.129999999999988</c:v>
                </c:pt>
                <c:pt idx="7">
                  <c:v>31.439999999999987</c:v>
                </c:pt>
                <c:pt idx="8">
                  <c:v>32.749999999999986</c:v>
                </c:pt>
                <c:pt idx="9">
                  <c:v>34.059999999999988</c:v>
                </c:pt>
                <c:pt idx="10">
                  <c:v>35.36999999999999</c:v>
                </c:pt>
                <c:pt idx="11">
                  <c:v>36.679999999999993</c:v>
                </c:pt>
                <c:pt idx="12">
                  <c:v>37.989999999999995</c:v>
                </c:pt>
                <c:pt idx="13">
                  <c:v>39.299999999999997</c:v>
                </c:pt>
                <c:pt idx="14">
                  <c:v>40.61</c:v>
                </c:pt>
                <c:pt idx="15">
                  <c:v>41.92</c:v>
                </c:pt>
                <c:pt idx="16">
                  <c:v>43.230000000000004</c:v>
                </c:pt>
                <c:pt idx="17">
                  <c:v>44.540000000000006</c:v>
                </c:pt>
                <c:pt idx="18">
                  <c:v>45.850000000000009</c:v>
                </c:pt>
                <c:pt idx="19">
                  <c:v>47.160000000000011</c:v>
                </c:pt>
                <c:pt idx="20">
                  <c:v>48.470000000000013</c:v>
                </c:pt>
                <c:pt idx="21">
                  <c:v>49.780000000000015</c:v>
                </c:pt>
                <c:pt idx="22">
                  <c:v>51.090000000000018</c:v>
                </c:pt>
                <c:pt idx="23">
                  <c:v>52.40000000000002</c:v>
                </c:pt>
                <c:pt idx="24">
                  <c:v>53.710000000000022</c:v>
                </c:pt>
                <c:pt idx="25">
                  <c:v>55.020000000000024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E-494D-9D06-AD4E776D760E}"/>
            </c:ext>
          </c:extLst>
        </c:ser>
        <c:ser>
          <c:idx val="2"/>
          <c:order val="2"/>
          <c:tx>
            <c:strRef>
              <c:f>Data!$D$102</c:f>
              <c:strCache>
                <c:ptCount val="1"/>
                <c:pt idx="0">
                  <c:v>Cohort3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Data!$A$10:$A$45</c:f>
              <c:numCache>
                <c:formatCode>General</c:formatCode>
                <c:ptCount val="3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</c:numCache>
            </c:numRef>
          </c:cat>
          <c:val>
            <c:numRef>
              <c:f>Data!$D$103:$D$131</c:f>
              <c:numCache>
                <c:formatCode>General</c:formatCode>
                <c:ptCount val="29"/>
                <c:pt idx="0">
                  <c:v>27.669999999999987</c:v>
                </c:pt>
                <c:pt idx="1">
                  <c:v>28.979999999999986</c:v>
                </c:pt>
                <c:pt idx="2">
                  <c:v>30.289999999999985</c:v>
                </c:pt>
                <c:pt idx="3">
                  <c:v>31.599999999999984</c:v>
                </c:pt>
                <c:pt idx="4">
                  <c:v>32.909999999999982</c:v>
                </c:pt>
                <c:pt idx="5">
                  <c:v>34.219999999999985</c:v>
                </c:pt>
                <c:pt idx="6">
                  <c:v>35.529999999999987</c:v>
                </c:pt>
                <c:pt idx="7">
                  <c:v>36.839999999999989</c:v>
                </c:pt>
                <c:pt idx="8">
                  <c:v>38.149999999999991</c:v>
                </c:pt>
                <c:pt idx="9">
                  <c:v>39.459999999999994</c:v>
                </c:pt>
                <c:pt idx="10">
                  <c:v>40.769999999999996</c:v>
                </c:pt>
                <c:pt idx="11">
                  <c:v>42.08</c:v>
                </c:pt>
                <c:pt idx="12">
                  <c:v>43.39</c:v>
                </c:pt>
                <c:pt idx="13">
                  <c:v>44.7</c:v>
                </c:pt>
                <c:pt idx="14">
                  <c:v>46.010000000000005</c:v>
                </c:pt>
                <c:pt idx="15">
                  <c:v>47.320000000000007</c:v>
                </c:pt>
                <c:pt idx="16">
                  <c:v>48.63000000000001</c:v>
                </c:pt>
                <c:pt idx="17">
                  <c:v>49.940000000000012</c:v>
                </c:pt>
                <c:pt idx="18">
                  <c:v>51.250000000000014</c:v>
                </c:pt>
                <c:pt idx="19">
                  <c:v>52.560000000000016</c:v>
                </c:pt>
                <c:pt idx="20">
                  <c:v>53.870000000000019</c:v>
                </c:pt>
                <c:pt idx="21">
                  <c:v>55.180000000000021</c:v>
                </c:pt>
                <c:pt idx="22">
                  <c:v>56.490000000000023</c:v>
                </c:pt>
                <c:pt idx="23">
                  <c:v>57.800000000000026</c:v>
                </c:pt>
                <c:pt idx="24">
                  <c:v>59.110000000000028</c:v>
                </c:pt>
                <c:pt idx="25">
                  <c:v>60.42000000000003</c:v>
                </c:pt>
                <c:pt idx="26">
                  <c:v>61.730000000000032</c:v>
                </c:pt>
                <c:pt idx="27">
                  <c:v>63.040000000000035</c:v>
                </c:pt>
                <c:pt idx="28">
                  <c:v>64.350000000000037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4E-494D-9D06-AD4E776D760E}"/>
            </c:ext>
          </c:extLst>
        </c:ser>
        <c:ser>
          <c:idx val="3"/>
          <c:order val="3"/>
          <c:tx>
            <c:strRef>
              <c:f>Data!$E$112</c:f>
              <c:strCache>
                <c:ptCount val="1"/>
                <c:pt idx="0">
                  <c:v>Cohort4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Data!$A$10:$A$45</c:f>
              <c:numCache>
                <c:formatCode>General</c:formatCode>
                <c:ptCount val="3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</c:numCache>
            </c:numRef>
          </c:cat>
          <c:val>
            <c:numRef>
              <c:f>Data!$E$113:$E$141</c:f>
              <c:numCache>
                <c:formatCode>General</c:formatCode>
                <c:ptCount val="29"/>
                <c:pt idx="0">
                  <c:v>35.46999999999997</c:v>
                </c:pt>
                <c:pt idx="1">
                  <c:v>36.779999999999973</c:v>
                </c:pt>
                <c:pt idx="2">
                  <c:v>38.089999999999975</c:v>
                </c:pt>
                <c:pt idx="3">
                  <c:v>39.399999999999977</c:v>
                </c:pt>
                <c:pt idx="4">
                  <c:v>40.70999999999998</c:v>
                </c:pt>
                <c:pt idx="5">
                  <c:v>42.019999999999982</c:v>
                </c:pt>
                <c:pt idx="6">
                  <c:v>43.329999999999984</c:v>
                </c:pt>
                <c:pt idx="7">
                  <c:v>44.639999999999986</c:v>
                </c:pt>
                <c:pt idx="8">
                  <c:v>45.949999999999989</c:v>
                </c:pt>
                <c:pt idx="9">
                  <c:v>47.259999999999991</c:v>
                </c:pt>
                <c:pt idx="10">
                  <c:v>48.569999999999993</c:v>
                </c:pt>
                <c:pt idx="11">
                  <c:v>49.879999999999995</c:v>
                </c:pt>
                <c:pt idx="12">
                  <c:v>51.19</c:v>
                </c:pt>
                <c:pt idx="13">
                  <c:v>52.5</c:v>
                </c:pt>
                <c:pt idx="14">
                  <c:v>53.81</c:v>
                </c:pt>
                <c:pt idx="15">
                  <c:v>55.120000000000005</c:v>
                </c:pt>
                <c:pt idx="16">
                  <c:v>56.430000000000007</c:v>
                </c:pt>
                <c:pt idx="17">
                  <c:v>57.740000000000009</c:v>
                </c:pt>
                <c:pt idx="18">
                  <c:v>59.050000000000011</c:v>
                </c:pt>
                <c:pt idx="19">
                  <c:v>60.360000000000014</c:v>
                </c:pt>
                <c:pt idx="20">
                  <c:v>61.670000000000016</c:v>
                </c:pt>
                <c:pt idx="21">
                  <c:v>62.980000000000018</c:v>
                </c:pt>
                <c:pt idx="22">
                  <c:v>64.29000000000002</c:v>
                </c:pt>
                <c:pt idx="23">
                  <c:v>65.600000000000023</c:v>
                </c:pt>
                <c:pt idx="24">
                  <c:v>66.910000000000025</c:v>
                </c:pt>
                <c:pt idx="25">
                  <c:v>68.220000000000027</c:v>
                </c:pt>
                <c:pt idx="26">
                  <c:v>69.53000000000003</c:v>
                </c:pt>
                <c:pt idx="27">
                  <c:v>70.840000000000032</c:v>
                </c:pt>
                <c:pt idx="28">
                  <c:v>72.150000000000034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4E-494D-9D06-AD4E776D760E}"/>
            </c:ext>
          </c:extLst>
        </c:ser>
        <c:ser>
          <c:idx val="4"/>
          <c:order val="4"/>
          <c:tx>
            <c:strRef>
              <c:f>Data!$F$112</c:f>
              <c:strCache>
                <c:ptCount val="1"/>
                <c:pt idx="0">
                  <c:v>Cohort5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Data!$A$10:$A$45</c:f>
              <c:numCache>
                <c:formatCode>General</c:formatCode>
                <c:ptCount val="3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</c:numCache>
            </c:numRef>
          </c:cat>
          <c:val>
            <c:numRef>
              <c:f>Data!$F$113:$F$141</c:f>
              <c:numCache>
                <c:formatCode>General</c:formatCode>
                <c:ptCount val="29"/>
                <c:pt idx="12">
                  <c:v>65.19</c:v>
                </c:pt>
                <c:pt idx="13">
                  <c:v>66.5</c:v>
                </c:pt>
                <c:pt idx="14">
                  <c:v>67.81</c:v>
                </c:pt>
                <c:pt idx="15">
                  <c:v>69.12</c:v>
                </c:pt>
                <c:pt idx="16">
                  <c:v>70.430000000000007</c:v>
                </c:pt>
                <c:pt idx="17">
                  <c:v>71.740000000000009</c:v>
                </c:pt>
                <c:pt idx="18">
                  <c:v>73.050000000000011</c:v>
                </c:pt>
                <c:pt idx="19">
                  <c:v>74.360000000000014</c:v>
                </c:pt>
                <c:pt idx="20">
                  <c:v>75.670000000000016</c:v>
                </c:pt>
                <c:pt idx="21">
                  <c:v>76.980000000000018</c:v>
                </c:pt>
                <c:pt idx="22">
                  <c:v>78.29000000000002</c:v>
                </c:pt>
                <c:pt idx="23">
                  <c:v>79.600000000000023</c:v>
                </c:pt>
                <c:pt idx="24">
                  <c:v>80.910000000000025</c:v>
                </c:pt>
                <c:pt idx="25">
                  <c:v>82.220000000000027</c:v>
                </c:pt>
                <c:pt idx="26">
                  <c:v>83.53000000000003</c:v>
                </c:pt>
                <c:pt idx="27">
                  <c:v>84.840000000000032</c:v>
                </c:pt>
                <c:pt idx="28">
                  <c:v>86.150000000000034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4E-494D-9D06-AD4E776D760E}"/>
            </c:ext>
          </c:extLst>
        </c:ser>
        <c:ser>
          <c:idx val="5"/>
          <c:order val="5"/>
          <c:tx>
            <c:strRef>
              <c:f>Data!$G$112</c:f>
              <c:strCache>
                <c:ptCount val="1"/>
                <c:pt idx="0">
                  <c:v>Cohort6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Data!$A$10:$A$45</c:f>
              <c:numCache>
                <c:formatCode>General</c:formatCode>
                <c:ptCount val="3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</c:numCache>
            </c:numRef>
          </c:cat>
          <c:val>
            <c:numRef>
              <c:f>Data!$G$113:$G$147</c:f>
              <c:numCache>
                <c:formatCode>General</c:formatCode>
                <c:ptCount val="35"/>
                <c:pt idx="24">
                  <c:v>89.210000000000022</c:v>
                </c:pt>
                <c:pt idx="25">
                  <c:v>90.520000000000024</c:v>
                </c:pt>
                <c:pt idx="26">
                  <c:v>91.830000000000027</c:v>
                </c:pt>
                <c:pt idx="27">
                  <c:v>93.140000000000029</c:v>
                </c:pt>
                <c:pt idx="28">
                  <c:v>94.450000000000031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4E-494D-9D06-AD4E776D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752159"/>
        <c:axId val="1683300655"/>
      </c:lineChart>
      <c:catAx>
        <c:axId val="168375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83300655"/>
        <c:crosses val="autoZero"/>
        <c:auto val="1"/>
        <c:lblAlgn val="ctr"/>
        <c:lblOffset val="100"/>
        <c:tickLblSkip val="4"/>
        <c:noMultiLvlLbl val="0"/>
      </c:catAx>
      <c:valAx>
        <c:axId val="168330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83752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18331792483536E-2"/>
          <c:y val="1.7878988382074728E-2"/>
          <c:w val="0.90147858218777632"/>
          <c:h val="0.90396731080719606"/>
        </c:manualLayout>
      </c:layout>
      <c:lineChart>
        <c:grouping val="standard"/>
        <c:varyColors val="0"/>
        <c:ser>
          <c:idx val="0"/>
          <c:order val="0"/>
          <c:tx>
            <c:strRef>
              <c:f>Data!$B$139</c:f>
              <c:strCache>
                <c:ptCount val="1"/>
                <c:pt idx="0">
                  <c:v>Cohort1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Data!$B$140:$B$176</c:f>
              <c:numCache>
                <c:formatCode>General</c:formatCode>
                <c:ptCount val="37"/>
                <c:pt idx="0">
                  <c:v>0.11083999999999999</c:v>
                </c:pt>
                <c:pt idx="1">
                  <c:v>0.1171</c:v>
                </c:pt>
                <c:pt idx="2">
                  <c:v>0.12336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2-B24B-87FD-DF2C9042CA4C}"/>
            </c:ext>
          </c:extLst>
        </c:ser>
        <c:ser>
          <c:idx val="1"/>
          <c:order val="1"/>
          <c:tx>
            <c:strRef>
              <c:f>Data!$C$139</c:f>
              <c:strCache>
                <c:ptCount val="1"/>
                <c:pt idx="0">
                  <c:v>Cohort2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Data!$C$140:$C$176</c:f>
              <c:numCache>
                <c:formatCode>General</c:formatCode>
                <c:ptCount val="37"/>
                <c:pt idx="0">
                  <c:v>0.14484</c:v>
                </c:pt>
                <c:pt idx="1">
                  <c:v>0.15110000000000001</c:v>
                </c:pt>
                <c:pt idx="2">
                  <c:v>0.15736</c:v>
                </c:pt>
                <c:pt idx="3">
                  <c:v>0.16361999999999999</c:v>
                </c:pt>
                <c:pt idx="4">
                  <c:v>0.16988</c:v>
                </c:pt>
                <c:pt idx="5">
                  <c:v>0.17613999999999999</c:v>
                </c:pt>
                <c:pt idx="6">
                  <c:v>0.18240000000000001</c:v>
                </c:pt>
                <c:pt idx="7">
                  <c:v>0.18865999999999999</c:v>
                </c:pt>
                <c:pt idx="8">
                  <c:v>0.19491999999999998</c:v>
                </c:pt>
                <c:pt idx="9">
                  <c:v>0.20118</c:v>
                </c:pt>
                <c:pt idx="10">
                  <c:v>0.20744000000000001</c:v>
                </c:pt>
                <c:pt idx="11">
                  <c:v>0.2137</c:v>
                </c:pt>
                <c:pt idx="12">
                  <c:v>0.21995999999999999</c:v>
                </c:pt>
                <c:pt idx="13">
                  <c:v>0.22622</c:v>
                </c:pt>
                <c:pt idx="14">
                  <c:v>0.23247999999999999</c:v>
                </c:pt>
                <c:pt idx="15">
                  <c:v>0.23874000000000001</c:v>
                </c:pt>
                <c:pt idx="16">
                  <c:v>0.245</c:v>
                </c:pt>
                <c:pt idx="17">
                  <c:v>0.25125999999999998</c:v>
                </c:pt>
                <c:pt idx="18">
                  <c:v>0.25751999999999997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2-B24B-87FD-DF2C9042CA4C}"/>
            </c:ext>
          </c:extLst>
        </c:ser>
        <c:ser>
          <c:idx val="2"/>
          <c:order val="2"/>
          <c:tx>
            <c:strRef>
              <c:f>Data!$D$139</c:f>
              <c:strCache>
                <c:ptCount val="1"/>
                <c:pt idx="0">
                  <c:v>Cohort3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Data!$D$140:$D$176</c:f>
              <c:numCache>
                <c:formatCode>General</c:formatCode>
                <c:ptCount val="37"/>
                <c:pt idx="0">
                  <c:v>0.19983999999999999</c:v>
                </c:pt>
                <c:pt idx="1">
                  <c:v>0.20610000000000001</c:v>
                </c:pt>
                <c:pt idx="2">
                  <c:v>0.21235999999999999</c:v>
                </c:pt>
                <c:pt idx="3">
                  <c:v>0.21861999999999998</c:v>
                </c:pt>
                <c:pt idx="4">
                  <c:v>0.22488</c:v>
                </c:pt>
                <c:pt idx="5">
                  <c:v>0.23113999999999998</c:v>
                </c:pt>
                <c:pt idx="6">
                  <c:v>0.2374</c:v>
                </c:pt>
                <c:pt idx="7">
                  <c:v>0.24365999999999999</c:v>
                </c:pt>
                <c:pt idx="8">
                  <c:v>0.24991999999999998</c:v>
                </c:pt>
                <c:pt idx="9">
                  <c:v>0.25617999999999996</c:v>
                </c:pt>
                <c:pt idx="10">
                  <c:v>0.26244000000000001</c:v>
                </c:pt>
                <c:pt idx="11">
                  <c:v>0.26869999999999999</c:v>
                </c:pt>
                <c:pt idx="12">
                  <c:v>0.27495999999999998</c:v>
                </c:pt>
                <c:pt idx="13">
                  <c:v>0.28121999999999997</c:v>
                </c:pt>
                <c:pt idx="14">
                  <c:v>0.28748000000000001</c:v>
                </c:pt>
                <c:pt idx="15">
                  <c:v>0.29374</c:v>
                </c:pt>
                <c:pt idx="16">
                  <c:v>0.3</c:v>
                </c:pt>
                <c:pt idx="17">
                  <c:v>0.30625999999999998</c:v>
                </c:pt>
                <c:pt idx="18">
                  <c:v>0.31251999999999996</c:v>
                </c:pt>
                <c:pt idx="19">
                  <c:v>0.31878000000000001</c:v>
                </c:pt>
                <c:pt idx="20">
                  <c:v>0.32504</c:v>
                </c:pt>
                <c:pt idx="21">
                  <c:v>0.33129999999999998</c:v>
                </c:pt>
                <c:pt idx="22">
                  <c:v>0.33755999999999997</c:v>
                </c:pt>
                <c:pt idx="23">
                  <c:v>0.34382000000000001</c:v>
                </c:pt>
                <c:pt idx="24">
                  <c:v>0.35008</c:v>
                </c:pt>
                <c:pt idx="25">
                  <c:v>0.35633999999999999</c:v>
                </c:pt>
                <c:pt idx="26">
                  <c:v>0.36259999999999998</c:v>
                </c:pt>
                <c:pt idx="27">
                  <c:v>0.36885999999999997</c:v>
                </c:pt>
                <c:pt idx="28">
                  <c:v>0.37512000000000001</c:v>
                </c:pt>
                <c:pt idx="29">
                  <c:v>0.38138</c:v>
                </c:pt>
                <c:pt idx="30">
                  <c:v>0.38763999999999998</c:v>
                </c:pt>
                <c:pt idx="31">
                  <c:v>0.39389999999999997</c:v>
                </c:pt>
                <c:pt idx="32">
                  <c:v>0.40015999999999996</c:v>
                </c:pt>
                <c:pt idx="33">
                  <c:v>0.40642</c:v>
                </c:pt>
                <c:pt idx="34">
                  <c:v>0.41267999999999999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2-B24B-87FD-DF2C9042CA4C}"/>
            </c:ext>
          </c:extLst>
        </c:ser>
        <c:ser>
          <c:idx val="3"/>
          <c:order val="3"/>
          <c:tx>
            <c:strRef>
              <c:f>Data!$E$149</c:f>
              <c:strCache>
                <c:ptCount val="1"/>
                <c:pt idx="0">
                  <c:v>Cohort4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Data!$E$150:$E$186</c:f>
              <c:numCache>
                <c:formatCode>General</c:formatCode>
                <c:ptCount val="37"/>
                <c:pt idx="0">
                  <c:v>0.27183999999999997</c:v>
                </c:pt>
                <c:pt idx="1">
                  <c:v>0.27810000000000001</c:v>
                </c:pt>
                <c:pt idx="2">
                  <c:v>0.28436</c:v>
                </c:pt>
                <c:pt idx="3">
                  <c:v>0.29061999999999999</c:v>
                </c:pt>
                <c:pt idx="4">
                  <c:v>0.29688000000000003</c:v>
                </c:pt>
                <c:pt idx="5">
                  <c:v>0.30313999999999997</c:v>
                </c:pt>
                <c:pt idx="6">
                  <c:v>0.30940000000000001</c:v>
                </c:pt>
                <c:pt idx="7">
                  <c:v>0.31566</c:v>
                </c:pt>
                <c:pt idx="8">
                  <c:v>0.32191999999999998</c:v>
                </c:pt>
                <c:pt idx="9">
                  <c:v>0.32818000000000003</c:v>
                </c:pt>
                <c:pt idx="10">
                  <c:v>0.33444000000000002</c:v>
                </c:pt>
                <c:pt idx="11">
                  <c:v>0.3407</c:v>
                </c:pt>
                <c:pt idx="12">
                  <c:v>0.34695999999999999</c:v>
                </c:pt>
                <c:pt idx="13">
                  <c:v>0.35321999999999998</c:v>
                </c:pt>
                <c:pt idx="14">
                  <c:v>0.35948000000000002</c:v>
                </c:pt>
                <c:pt idx="15">
                  <c:v>0.36574000000000001</c:v>
                </c:pt>
                <c:pt idx="16">
                  <c:v>0.372</c:v>
                </c:pt>
                <c:pt idx="17">
                  <c:v>0.37825999999999999</c:v>
                </c:pt>
                <c:pt idx="18">
                  <c:v>0.38451999999999997</c:v>
                </c:pt>
                <c:pt idx="19">
                  <c:v>0.39078000000000002</c:v>
                </c:pt>
                <c:pt idx="20">
                  <c:v>0.39704</c:v>
                </c:pt>
                <c:pt idx="21">
                  <c:v>0.40329999999999999</c:v>
                </c:pt>
                <c:pt idx="22">
                  <c:v>0.40955999999999998</c:v>
                </c:pt>
                <c:pt idx="23">
                  <c:v>0.41581999999999997</c:v>
                </c:pt>
                <c:pt idx="24">
                  <c:v>0.42208000000000001</c:v>
                </c:pt>
                <c:pt idx="25">
                  <c:v>0.42834</c:v>
                </c:pt>
                <c:pt idx="26">
                  <c:v>0.43459999999999999</c:v>
                </c:pt>
                <c:pt idx="27">
                  <c:v>0.44086000000000003</c:v>
                </c:pt>
                <c:pt idx="28">
                  <c:v>0.44711999999999996</c:v>
                </c:pt>
                <c:pt idx="29">
                  <c:v>0.45338000000000001</c:v>
                </c:pt>
                <c:pt idx="30">
                  <c:v>0.45963999999999999</c:v>
                </c:pt>
                <c:pt idx="31">
                  <c:v>0.46589999999999998</c:v>
                </c:pt>
                <c:pt idx="32">
                  <c:v>0.47216000000000002</c:v>
                </c:pt>
                <c:pt idx="33">
                  <c:v>0.47842000000000001</c:v>
                </c:pt>
                <c:pt idx="34">
                  <c:v>0.48468</c:v>
                </c:pt>
                <c:pt idx="35">
                  <c:v>0.49093999999999999</c:v>
                </c:pt>
                <c:pt idx="36">
                  <c:v>0.49719999999999998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32-B24B-87FD-DF2C9042CA4C}"/>
            </c:ext>
          </c:extLst>
        </c:ser>
        <c:ser>
          <c:idx val="4"/>
          <c:order val="4"/>
          <c:tx>
            <c:strRef>
              <c:f>Data!$F$149</c:f>
              <c:strCache>
                <c:ptCount val="1"/>
                <c:pt idx="0">
                  <c:v>Cohort5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Data!$F$150:$F$186</c:f>
              <c:numCache>
                <c:formatCode>General</c:formatCode>
                <c:ptCount val="37"/>
                <c:pt idx="0">
                  <c:v>0.36784000000000006</c:v>
                </c:pt>
                <c:pt idx="1">
                  <c:v>0.37410000000000004</c:v>
                </c:pt>
                <c:pt idx="2">
                  <c:v>0.38036000000000003</c:v>
                </c:pt>
                <c:pt idx="3">
                  <c:v>0.38662000000000002</c:v>
                </c:pt>
                <c:pt idx="4">
                  <c:v>0.39288000000000001</c:v>
                </c:pt>
                <c:pt idx="5">
                  <c:v>0.39914000000000005</c:v>
                </c:pt>
                <c:pt idx="6">
                  <c:v>0.40540000000000004</c:v>
                </c:pt>
                <c:pt idx="7">
                  <c:v>0.41166000000000003</c:v>
                </c:pt>
                <c:pt idx="8">
                  <c:v>0.41792000000000001</c:v>
                </c:pt>
                <c:pt idx="9">
                  <c:v>0.42418</c:v>
                </c:pt>
                <c:pt idx="10">
                  <c:v>0.43044000000000004</c:v>
                </c:pt>
                <c:pt idx="11">
                  <c:v>0.43670000000000003</c:v>
                </c:pt>
                <c:pt idx="12">
                  <c:v>0.44296000000000002</c:v>
                </c:pt>
                <c:pt idx="13">
                  <c:v>0.44922000000000001</c:v>
                </c:pt>
                <c:pt idx="14">
                  <c:v>0.45548000000000005</c:v>
                </c:pt>
                <c:pt idx="15">
                  <c:v>0.46174000000000004</c:v>
                </c:pt>
                <c:pt idx="16">
                  <c:v>0.46800000000000003</c:v>
                </c:pt>
                <c:pt idx="17">
                  <c:v>0.47426000000000001</c:v>
                </c:pt>
                <c:pt idx="18">
                  <c:v>0.48052</c:v>
                </c:pt>
                <c:pt idx="19">
                  <c:v>0.48678000000000005</c:v>
                </c:pt>
                <c:pt idx="20">
                  <c:v>0.49304000000000003</c:v>
                </c:pt>
                <c:pt idx="21">
                  <c:v>0.49930000000000002</c:v>
                </c:pt>
                <c:pt idx="22">
                  <c:v>0.50556000000000001</c:v>
                </c:pt>
                <c:pt idx="23">
                  <c:v>0.51182000000000005</c:v>
                </c:pt>
                <c:pt idx="24">
                  <c:v>0.51807999999999998</c:v>
                </c:pt>
                <c:pt idx="25">
                  <c:v>0.52434000000000003</c:v>
                </c:pt>
                <c:pt idx="26">
                  <c:v>0.53060000000000007</c:v>
                </c:pt>
                <c:pt idx="27">
                  <c:v>0.53686</c:v>
                </c:pt>
                <c:pt idx="28">
                  <c:v>0.54312000000000005</c:v>
                </c:pt>
                <c:pt idx="29">
                  <c:v>0.54937999999999998</c:v>
                </c:pt>
                <c:pt idx="30">
                  <c:v>0.55564000000000002</c:v>
                </c:pt>
                <c:pt idx="31">
                  <c:v>0.56190000000000007</c:v>
                </c:pt>
                <c:pt idx="32">
                  <c:v>0.56816</c:v>
                </c:pt>
                <c:pt idx="33">
                  <c:v>0.57442000000000004</c:v>
                </c:pt>
                <c:pt idx="34">
                  <c:v>0.58068000000000008</c:v>
                </c:pt>
                <c:pt idx="35">
                  <c:v>0.58694000000000002</c:v>
                </c:pt>
                <c:pt idx="36">
                  <c:v>0.59320000000000006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32-B24B-87FD-DF2C9042CA4C}"/>
            </c:ext>
          </c:extLst>
        </c:ser>
        <c:ser>
          <c:idx val="5"/>
          <c:order val="5"/>
          <c:tx>
            <c:strRef>
              <c:f>Data!$G$149</c:f>
              <c:strCache>
                <c:ptCount val="1"/>
                <c:pt idx="0">
                  <c:v>Cohort6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Data!$G$150:$G$186</c:f>
              <c:numCache>
                <c:formatCode>General</c:formatCode>
                <c:ptCount val="37"/>
                <c:pt idx="5">
                  <c:v>0.44113999999999998</c:v>
                </c:pt>
                <c:pt idx="6">
                  <c:v>0.44740000000000002</c:v>
                </c:pt>
                <c:pt idx="7">
                  <c:v>0.45366000000000001</c:v>
                </c:pt>
                <c:pt idx="8">
                  <c:v>0.45992</c:v>
                </c:pt>
                <c:pt idx="9">
                  <c:v>0.46618000000000004</c:v>
                </c:pt>
                <c:pt idx="10">
                  <c:v>0.47244000000000003</c:v>
                </c:pt>
                <c:pt idx="11">
                  <c:v>0.47870000000000001</c:v>
                </c:pt>
                <c:pt idx="12">
                  <c:v>0.48496</c:v>
                </c:pt>
                <c:pt idx="13">
                  <c:v>0.49121999999999999</c:v>
                </c:pt>
                <c:pt idx="14">
                  <c:v>0.49748000000000003</c:v>
                </c:pt>
                <c:pt idx="15">
                  <c:v>0.50373999999999997</c:v>
                </c:pt>
                <c:pt idx="16">
                  <c:v>0.51</c:v>
                </c:pt>
                <c:pt idx="17">
                  <c:v>0.51626000000000005</c:v>
                </c:pt>
                <c:pt idx="18">
                  <c:v>0.52251999999999998</c:v>
                </c:pt>
                <c:pt idx="19">
                  <c:v>0.52878000000000003</c:v>
                </c:pt>
                <c:pt idx="20">
                  <c:v>0.53503999999999996</c:v>
                </c:pt>
                <c:pt idx="21">
                  <c:v>0.5413</c:v>
                </c:pt>
                <c:pt idx="22">
                  <c:v>0.54756000000000005</c:v>
                </c:pt>
                <c:pt idx="23">
                  <c:v>0.55381999999999998</c:v>
                </c:pt>
                <c:pt idx="24">
                  <c:v>0.56008000000000002</c:v>
                </c:pt>
                <c:pt idx="25">
                  <c:v>0.56634000000000007</c:v>
                </c:pt>
                <c:pt idx="26">
                  <c:v>0.5726</c:v>
                </c:pt>
                <c:pt idx="27">
                  <c:v>0.57886000000000004</c:v>
                </c:pt>
                <c:pt idx="28">
                  <c:v>0.58511999999999997</c:v>
                </c:pt>
                <c:pt idx="29">
                  <c:v>0.59138000000000002</c:v>
                </c:pt>
                <c:pt idx="30">
                  <c:v>0.59763999999999995</c:v>
                </c:pt>
                <c:pt idx="31">
                  <c:v>0.60389999999999999</c:v>
                </c:pt>
                <c:pt idx="32">
                  <c:v>0.61016000000000004</c:v>
                </c:pt>
                <c:pt idx="33">
                  <c:v>0.61641999999999997</c:v>
                </c:pt>
                <c:pt idx="34">
                  <c:v>0.62268000000000001</c:v>
                </c:pt>
                <c:pt idx="35">
                  <c:v>0.62894000000000005</c:v>
                </c:pt>
                <c:pt idx="36">
                  <c:v>0.63519999999999999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32-B24B-87FD-DF2C9042CA4C}"/>
            </c:ext>
          </c:extLst>
        </c:ser>
        <c:ser>
          <c:idx val="6"/>
          <c:order val="6"/>
          <c:tx>
            <c:strRef>
              <c:f>Data!$H$149</c:f>
              <c:strCache>
                <c:ptCount val="1"/>
                <c:pt idx="0">
                  <c:v>Cohort7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Data!$H$150:$H$192</c:f>
              <c:numCache>
                <c:formatCode>General</c:formatCode>
                <c:ptCount val="43"/>
                <c:pt idx="20">
                  <c:v>0.64803999999999995</c:v>
                </c:pt>
                <c:pt idx="21">
                  <c:v>0.65429999999999999</c:v>
                </c:pt>
                <c:pt idx="22">
                  <c:v>0.66056000000000004</c:v>
                </c:pt>
                <c:pt idx="23">
                  <c:v>0.66681999999999997</c:v>
                </c:pt>
                <c:pt idx="24">
                  <c:v>0.67308000000000001</c:v>
                </c:pt>
                <c:pt idx="25">
                  <c:v>0.67934000000000005</c:v>
                </c:pt>
                <c:pt idx="26">
                  <c:v>0.68559999999999999</c:v>
                </c:pt>
                <c:pt idx="27">
                  <c:v>0.69186000000000003</c:v>
                </c:pt>
                <c:pt idx="28">
                  <c:v>0.69811999999999996</c:v>
                </c:pt>
                <c:pt idx="29">
                  <c:v>0.70438000000000001</c:v>
                </c:pt>
                <c:pt idx="30">
                  <c:v>0.71063999999999994</c:v>
                </c:pt>
                <c:pt idx="31">
                  <c:v>0.71689999999999998</c:v>
                </c:pt>
                <c:pt idx="32">
                  <c:v>0.72316000000000003</c:v>
                </c:pt>
                <c:pt idx="33">
                  <c:v>0.72941999999999996</c:v>
                </c:pt>
                <c:pt idx="34">
                  <c:v>0.73568</c:v>
                </c:pt>
                <c:pt idx="35">
                  <c:v>0.74194000000000004</c:v>
                </c:pt>
                <c:pt idx="36">
                  <c:v>0.74819999999999998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32-B24B-87FD-DF2C9042CA4C}"/>
            </c:ext>
          </c:extLst>
        </c:ser>
        <c:ser>
          <c:idx val="7"/>
          <c:order val="7"/>
          <c:tx>
            <c:strRef>
              <c:f>Data!$I$149</c:f>
              <c:strCache>
                <c:ptCount val="1"/>
                <c:pt idx="0">
                  <c:v>Cohort8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Data!$A$140:$A$188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</c:numCache>
            </c:numRef>
          </c:cat>
          <c:val>
            <c:numRef>
              <c:f>Data!$I$150:$I$186</c:f>
              <c:numCache>
                <c:formatCode>General</c:formatCode>
                <c:ptCount val="37"/>
                <c:pt idx="35">
                  <c:v>0.82094</c:v>
                </c:pt>
                <c:pt idx="36">
                  <c:v>0.82719999999999994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32-B24B-87FD-DF2C9042C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960895"/>
        <c:axId val="1677817663"/>
      </c:lineChart>
      <c:catAx>
        <c:axId val="167796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77817663"/>
        <c:crosses val="autoZero"/>
        <c:auto val="1"/>
        <c:lblAlgn val="ctr"/>
        <c:lblOffset val="100"/>
        <c:tickLblSkip val="4"/>
        <c:noMultiLvlLbl val="0"/>
      </c:catAx>
      <c:valAx>
        <c:axId val="167781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77960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22929445617562E-2"/>
          <c:y val="1.7886741045064981E-2"/>
          <c:w val="0.90147056604125719"/>
          <c:h val="0.90393121389075004"/>
        </c:manualLayout>
      </c:layout>
      <c:lineChart>
        <c:grouping val="standard"/>
        <c:varyColors val="0"/>
        <c:ser>
          <c:idx val="0"/>
          <c:order val="0"/>
          <c:tx>
            <c:strRef>
              <c:f>Data!$B$180</c:f>
              <c:strCache>
                <c:ptCount val="1"/>
                <c:pt idx="0">
                  <c:v>Cohort1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Data!$B$181:$B$211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7-B248-B566-523FB0E3B807}"/>
            </c:ext>
          </c:extLst>
        </c:ser>
        <c:ser>
          <c:idx val="1"/>
          <c:order val="1"/>
          <c:tx>
            <c:strRef>
              <c:f>Data!$C$180</c:f>
              <c:strCache>
                <c:ptCount val="1"/>
                <c:pt idx="0">
                  <c:v>Cohort2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Data!$C$181:$C$211</c:f>
              <c:numCache>
                <c:formatCode>General</c:formatCode>
                <c:ptCount val="31"/>
                <c:pt idx="0">
                  <c:v>0.35936000000000001</c:v>
                </c:pt>
                <c:pt idx="1">
                  <c:v>0.36562</c:v>
                </c:pt>
                <c:pt idx="2">
                  <c:v>0.37187999999999999</c:v>
                </c:pt>
                <c:pt idx="3">
                  <c:v>0.37814000000000003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7-B248-B566-523FB0E3B807}"/>
            </c:ext>
          </c:extLst>
        </c:ser>
        <c:ser>
          <c:idx val="2"/>
          <c:order val="2"/>
          <c:tx>
            <c:strRef>
              <c:f>Data!$D$180</c:f>
              <c:strCache>
                <c:ptCount val="1"/>
                <c:pt idx="0">
                  <c:v>Cohort3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Data!$D$181:$D$211</c:f>
              <c:numCache>
                <c:formatCode>General</c:formatCode>
                <c:ptCount val="31"/>
                <c:pt idx="0">
                  <c:v>0.36136000000000001</c:v>
                </c:pt>
                <c:pt idx="1">
                  <c:v>0.36762</c:v>
                </c:pt>
                <c:pt idx="2">
                  <c:v>0.37387999999999999</c:v>
                </c:pt>
                <c:pt idx="3">
                  <c:v>0.38014000000000003</c:v>
                </c:pt>
                <c:pt idx="4">
                  <c:v>0.38640000000000002</c:v>
                </c:pt>
                <c:pt idx="5">
                  <c:v>0.39266000000000001</c:v>
                </c:pt>
                <c:pt idx="6">
                  <c:v>0.39892</c:v>
                </c:pt>
                <c:pt idx="7">
                  <c:v>0.40517999999999998</c:v>
                </c:pt>
                <c:pt idx="8">
                  <c:v>0.41144000000000003</c:v>
                </c:pt>
                <c:pt idx="9">
                  <c:v>0.41770000000000002</c:v>
                </c:pt>
                <c:pt idx="10">
                  <c:v>0.42396</c:v>
                </c:pt>
                <c:pt idx="11">
                  <c:v>0.43021999999999999</c:v>
                </c:pt>
                <c:pt idx="12">
                  <c:v>0.43648000000000003</c:v>
                </c:pt>
                <c:pt idx="13">
                  <c:v>0.44274000000000002</c:v>
                </c:pt>
                <c:pt idx="14">
                  <c:v>0.44900000000000001</c:v>
                </c:pt>
                <c:pt idx="15">
                  <c:v>0.45526</c:v>
                </c:pt>
                <c:pt idx="16">
                  <c:v>0.46151999999999999</c:v>
                </c:pt>
                <c:pt idx="17">
                  <c:v>0.46778000000000003</c:v>
                </c:pt>
                <c:pt idx="18">
                  <c:v>0.47404000000000002</c:v>
                </c:pt>
                <c:pt idx="19">
                  <c:v>0.4803</c:v>
                </c:pt>
                <c:pt idx="20">
                  <c:v>0.48655999999999999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7-B248-B566-523FB0E3B807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Data!$E$187:$E$217</c:f>
              <c:numCache>
                <c:formatCode>General</c:formatCode>
                <c:ptCount val="31"/>
                <c:pt idx="0">
                  <c:v>0.42136000000000001</c:v>
                </c:pt>
                <c:pt idx="1">
                  <c:v>0.42762</c:v>
                </c:pt>
                <c:pt idx="2">
                  <c:v>0.43388000000000004</c:v>
                </c:pt>
                <c:pt idx="3">
                  <c:v>0.44013999999999998</c:v>
                </c:pt>
                <c:pt idx="4">
                  <c:v>0.44640000000000002</c:v>
                </c:pt>
                <c:pt idx="5">
                  <c:v>0.45266000000000001</c:v>
                </c:pt>
                <c:pt idx="6">
                  <c:v>0.45891999999999999</c:v>
                </c:pt>
                <c:pt idx="7">
                  <c:v>0.46518000000000004</c:v>
                </c:pt>
                <c:pt idx="8">
                  <c:v>0.47144000000000003</c:v>
                </c:pt>
                <c:pt idx="9">
                  <c:v>0.47770000000000001</c:v>
                </c:pt>
                <c:pt idx="10">
                  <c:v>0.48396</c:v>
                </c:pt>
                <c:pt idx="11">
                  <c:v>0.49021999999999999</c:v>
                </c:pt>
                <c:pt idx="12">
                  <c:v>0.49648000000000003</c:v>
                </c:pt>
                <c:pt idx="13">
                  <c:v>0.50273999999999996</c:v>
                </c:pt>
                <c:pt idx="14">
                  <c:v>0.50900000000000001</c:v>
                </c:pt>
                <c:pt idx="15">
                  <c:v>0.51526000000000005</c:v>
                </c:pt>
                <c:pt idx="16">
                  <c:v>0.52151999999999998</c:v>
                </c:pt>
                <c:pt idx="17">
                  <c:v>0.52778000000000003</c:v>
                </c:pt>
                <c:pt idx="18">
                  <c:v>0.53403999999999996</c:v>
                </c:pt>
                <c:pt idx="19">
                  <c:v>0.5403</c:v>
                </c:pt>
                <c:pt idx="20">
                  <c:v>0.54656000000000005</c:v>
                </c:pt>
                <c:pt idx="21">
                  <c:v>0.55281999999999998</c:v>
                </c:pt>
                <c:pt idx="22">
                  <c:v>0.55908000000000002</c:v>
                </c:pt>
                <c:pt idx="23">
                  <c:v>0.56533999999999995</c:v>
                </c:pt>
                <c:pt idx="24">
                  <c:v>0.5716</c:v>
                </c:pt>
                <c:pt idx="25">
                  <c:v>0.57786000000000004</c:v>
                </c:pt>
                <c:pt idx="26">
                  <c:v>0.58411999999999997</c:v>
                </c:pt>
                <c:pt idx="27">
                  <c:v>0.59038000000000002</c:v>
                </c:pt>
                <c:pt idx="28">
                  <c:v>0.59664000000000006</c:v>
                </c:pt>
                <c:pt idx="29">
                  <c:v>0.60289999999999999</c:v>
                </c:pt>
                <c:pt idx="30">
                  <c:v>0.60916000000000003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7-B248-B566-523FB0E3B807}"/>
            </c:ext>
          </c:extLst>
        </c:ser>
        <c:ser>
          <c:idx val="4"/>
          <c:order val="4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Data!$F$187:$F$217</c:f>
              <c:numCache>
                <c:formatCode>General</c:formatCode>
                <c:ptCount val="31"/>
                <c:pt idx="0">
                  <c:v>0.45236000000000004</c:v>
                </c:pt>
                <c:pt idx="1">
                  <c:v>0.45862000000000003</c:v>
                </c:pt>
                <c:pt idx="2">
                  <c:v>0.46488000000000007</c:v>
                </c:pt>
                <c:pt idx="3">
                  <c:v>0.47114</c:v>
                </c:pt>
                <c:pt idx="4">
                  <c:v>0.47740000000000005</c:v>
                </c:pt>
                <c:pt idx="5">
                  <c:v>0.48366000000000003</c:v>
                </c:pt>
                <c:pt idx="6">
                  <c:v>0.48992000000000002</c:v>
                </c:pt>
                <c:pt idx="7">
                  <c:v>0.49618000000000007</c:v>
                </c:pt>
                <c:pt idx="8">
                  <c:v>0.50244</c:v>
                </c:pt>
                <c:pt idx="9">
                  <c:v>0.50870000000000004</c:v>
                </c:pt>
                <c:pt idx="10">
                  <c:v>0.51496000000000008</c:v>
                </c:pt>
                <c:pt idx="11">
                  <c:v>0.52122000000000002</c:v>
                </c:pt>
                <c:pt idx="12">
                  <c:v>0.52748000000000006</c:v>
                </c:pt>
                <c:pt idx="13">
                  <c:v>0.53373999999999999</c:v>
                </c:pt>
                <c:pt idx="14">
                  <c:v>0.54</c:v>
                </c:pt>
                <c:pt idx="15">
                  <c:v>0.54626000000000008</c:v>
                </c:pt>
                <c:pt idx="16">
                  <c:v>0.55252000000000001</c:v>
                </c:pt>
                <c:pt idx="17">
                  <c:v>0.55878000000000005</c:v>
                </c:pt>
                <c:pt idx="18">
                  <c:v>0.56503999999999999</c:v>
                </c:pt>
                <c:pt idx="19">
                  <c:v>0.57130000000000003</c:v>
                </c:pt>
                <c:pt idx="20">
                  <c:v>0.57756000000000007</c:v>
                </c:pt>
                <c:pt idx="21">
                  <c:v>0.58382000000000001</c:v>
                </c:pt>
                <c:pt idx="22">
                  <c:v>0.59008000000000005</c:v>
                </c:pt>
                <c:pt idx="23">
                  <c:v>0.59634000000000009</c:v>
                </c:pt>
                <c:pt idx="24">
                  <c:v>0.60260000000000002</c:v>
                </c:pt>
                <c:pt idx="25">
                  <c:v>0.60886000000000007</c:v>
                </c:pt>
                <c:pt idx="26">
                  <c:v>0.61512</c:v>
                </c:pt>
                <c:pt idx="27">
                  <c:v>0.62138000000000004</c:v>
                </c:pt>
                <c:pt idx="28">
                  <c:v>0.62763999999999998</c:v>
                </c:pt>
                <c:pt idx="29">
                  <c:v>0.63390000000000002</c:v>
                </c:pt>
                <c:pt idx="30">
                  <c:v>0.64016000000000006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D7-B248-B566-523FB0E3B807}"/>
            </c:ext>
          </c:extLst>
        </c:ser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Data!$G$187:$G$217</c:f>
              <c:numCache>
                <c:formatCode>General</c:formatCode>
                <c:ptCount val="31"/>
                <c:pt idx="5">
                  <c:v>0.57566000000000006</c:v>
                </c:pt>
                <c:pt idx="6">
                  <c:v>0.58191999999999999</c:v>
                </c:pt>
                <c:pt idx="7">
                  <c:v>0.58818000000000004</c:v>
                </c:pt>
                <c:pt idx="8">
                  <c:v>0.59443999999999997</c:v>
                </c:pt>
                <c:pt idx="9">
                  <c:v>0.60070000000000001</c:v>
                </c:pt>
                <c:pt idx="10">
                  <c:v>0.60696000000000006</c:v>
                </c:pt>
                <c:pt idx="11">
                  <c:v>0.61321999999999999</c:v>
                </c:pt>
                <c:pt idx="12">
                  <c:v>0.61948000000000003</c:v>
                </c:pt>
                <c:pt idx="13">
                  <c:v>0.62573999999999996</c:v>
                </c:pt>
                <c:pt idx="14">
                  <c:v>0.63200000000000001</c:v>
                </c:pt>
                <c:pt idx="15">
                  <c:v>0.63826000000000005</c:v>
                </c:pt>
                <c:pt idx="16">
                  <c:v>0.64451999999999998</c:v>
                </c:pt>
                <c:pt idx="17">
                  <c:v>0.65078000000000003</c:v>
                </c:pt>
                <c:pt idx="18">
                  <c:v>0.65703999999999996</c:v>
                </c:pt>
                <c:pt idx="19">
                  <c:v>0.6633</c:v>
                </c:pt>
                <c:pt idx="20">
                  <c:v>0.66956000000000004</c:v>
                </c:pt>
                <c:pt idx="21">
                  <c:v>0.67581999999999998</c:v>
                </c:pt>
                <c:pt idx="22">
                  <c:v>0.68208000000000002</c:v>
                </c:pt>
                <c:pt idx="23">
                  <c:v>0.68833999999999995</c:v>
                </c:pt>
                <c:pt idx="24">
                  <c:v>0.6946</c:v>
                </c:pt>
                <c:pt idx="25">
                  <c:v>0.70086000000000004</c:v>
                </c:pt>
                <c:pt idx="26">
                  <c:v>0.70711999999999997</c:v>
                </c:pt>
                <c:pt idx="27">
                  <c:v>0.71338000000000001</c:v>
                </c:pt>
                <c:pt idx="28">
                  <c:v>0.71964000000000006</c:v>
                </c:pt>
                <c:pt idx="29">
                  <c:v>0.72589999999999999</c:v>
                </c:pt>
                <c:pt idx="30">
                  <c:v>0.73216000000000003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D7-B248-B566-523FB0E3B807}"/>
            </c:ext>
          </c:extLst>
        </c:ser>
        <c:ser>
          <c:idx val="6"/>
          <c:order val="6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Data!$A$181:$A$211</c:f>
              <c:numCache>
                <c:formatCode>General</c:formatCode>
                <c:ptCount val="31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</c:numCache>
            </c:numRef>
          </c:cat>
          <c:val>
            <c:numRef>
              <c:f>Data!$H$187:$H$223</c:f>
              <c:numCache>
                <c:formatCode>General</c:formatCode>
                <c:ptCount val="37"/>
                <c:pt idx="21">
                  <c:v>0.71482000000000001</c:v>
                </c:pt>
                <c:pt idx="22">
                  <c:v>0.72108000000000005</c:v>
                </c:pt>
                <c:pt idx="23">
                  <c:v>0.7273400000000001</c:v>
                </c:pt>
                <c:pt idx="24">
                  <c:v>0.73360000000000003</c:v>
                </c:pt>
                <c:pt idx="25">
                  <c:v>0.73986000000000007</c:v>
                </c:pt>
                <c:pt idx="26">
                  <c:v>0.74612000000000001</c:v>
                </c:pt>
                <c:pt idx="27">
                  <c:v>0.75238000000000005</c:v>
                </c:pt>
                <c:pt idx="28">
                  <c:v>0.75863999999999998</c:v>
                </c:pt>
                <c:pt idx="29">
                  <c:v>0.76490000000000002</c:v>
                </c:pt>
                <c:pt idx="30">
                  <c:v>0.77116000000000007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D7-B248-B566-523FB0E3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515519"/>
        <c:axId val="1674517167"/>
      </c:lineChart>
      <c:catAx>
        <c:axId val="167451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74517167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7451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7451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Data!$O$1</c:f>
              <c:strCache>
                <c:ptCount val="1"/>
                <c:pt idx="0">
                  <c:v>Full Racial Equality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Data!$N$2:$N$74</c:f>
              <c:numCache>
                <c:formatCode>General</c:formatCode>
                <c:ptCount val="73"/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Data!$O$2:$O$74</c:f>
              <c:numCache>
                <c:formatCode>General</c:formatCode>
                <c:ptCount val="73"/>
                <c:pt idx="10">
                  <c:v>34.847999999999999</c:v>
                </c:pt>
                <c:pt idx="11">
                  <c:v>36.792999999999999</c:v>
                </c:pt>
                <c:pt idx="12">
                  <c:v>39.491</c:v>
                </c:pt>
                <c:pt idx="13">
                  <c:v>40.802</c:v>
                </c:pt>
                <c:pt idx="14">
                  <c:v>41.441000000000003</c:v>
                </c:pt>
                <c:pt idx="15">
                  <c:v>41.753</c:v>
                </c:pt>
                <c:pt idx="16">
                  <c:v>41.905000000000001</c:v>
                </c:pt>
                <c:pt idx="17">
                  <c:v>41.357999999999997</c:v>
                </c:pt>
                <c:pt idx="18">
                  <c:v>44.228000000000002</c:v>
                </c:pt>
                <c:pt idx="19">
                  <c:v>43.296999999999997</c:v>
                </c:pt>
                <c:pt idx="20">
                  <c:v>40.454000000000001</c:v>
                </c:pt>
                <c:pt idx="21">
                  <c:v>41.832999999999998</c:v>
                </c:pt>
                <c:pt idx="22">
                  <c:v>43.734000000000002</c:v>
                </c:pt>
                <c:pt idx="23">
                  <c:v>43.636000000000003</c:v>
                </c:pt>
                <c:pt idx="24">
                  <c:v>46.801000000000002</c:v>
                </c:pt>
                <c:pt idx="25">
                  <c:v>48.588000000000001</c:v>
                </c:pt>
                <c:pt idx="26">
                  <c:v>48.238</c:v>
                </c:pt>
                <c:pt idx="27">
                  <c:v>47.494999999999997</c:v>
                </c:pt>
                <c:pt idx="28">
                  <c:v>46.936999999999998</c:v>
                </c:pt>
                <c:pt idx="29">
                  <c:v>45.000999999999998</c:v>
                </c:pt>
                <c:pt idx="30">
                  <c:v>43.939</c:v>
                </c:pt>
                <c:pt idx="31">
                  <c:v>42.942</c:v>
                </c:pt>
                <c:pt idx="32">
                  <c:v>42.674999999999997</c:v>
                </c:pt>
                <c:pt idx="33">
                  <c:v>42.447000000000003</c:v>
                </c:pt>
                <c:pt idx="34">
                  <c:v>42.691000000000003</c:v>
                </c:pt>
                <c:pt idx="35">
                  <c:v>41.439</c:v>
                </c:pt>
                <c:pt idx="36">
                  <c:v>44.801000000000002</c:v>
                </c:pt>
                <c:pt idx="37">
                  <c:v>45.78</c:v>
                </c:pt>
                <c:pt idx="38">
                  <c:v>47.253</c:v>
                </c:pt>
                <c:pt idx="39">
                  <c:v>46.89</c:v>
                </c:pt>
                <c:pt idx="40">
                  <c:v>47.445</c:v>
                </c:pt>
                <c:pt idx="41">
                  <c:v>49.945</c:v>
                </c:pt>
                <c:pt idx="42">
                  <c:v>50.113</c:v>
                </c:pt>
                <c:pt idx="43">
                  <c:v>50.140999999999998</c:v>
                </c:pt>
                <c:pt idx="44">
                  <c:v>50.274000000000001</c:v>
                </c:pt>
                <c:pt idx="45">
                  <c:v>51.722999999999999</c:v>
                </c:pt>
                <c:pt idx="46">
                  <c:v>50.927999999999997</c:v>
                </c:pt>
                <c:pt idx="47">
                  <c:v>50.826999999999998</c:v>
                </c:pt>
                <c:pt idx="48">
                  <c:v>50.277999999999999</c:v>
                </c:pt>
                <c:pt idx="49">
                  <c:v>50.771000000000001</c:v>
                </c:pt>
                <c:pt idx="50">
                  <c:v>50.798000000000002</c:v>
                </c:pt>
                <c:pt idx="51">
                  <c:v>48.994</c:v>
                </c:pt>
                <c:pt idx="52">
                  <c:v>49.606000000000002</c:v>
                </c:pt>
                <c:pt idx="53">
                  <c:v>50.411999999999999</c:v>
                </c:pt>
                <c:pt idx="54">
                  <c:v>51.249000000000002</c:v>
                </c:pt>
                <c:pt idx="55">
                  <c:v>50.87</c:v>
                </c:pt>
                <c:pt idx="56">
                  <c:v>49.654000000000003</c:v>
                </c:pt>
                <c:pt idx="57">
                  <c:v>51.593000000000004</c:v>
                </c:pt>
                <c:pt idx="58">
                  <c:v>51.786999999999999</c:v>
                </c:pt>
                <c:pt idx="59">
                  <c:v>53.795999999999999</c:v>
                </c:pt>
                <c:pt idx="60">
                  <c:v>52.348999999999997</c:v>
                </c:pt>
                <c:pt idx="61">
                  <c:v>55.688000000000002</c:v>
                </c:pt>
                <c:pt idx="62">
                  <c:v>54.341000000000001</c:v>
                </c:pt>
                <c:pt idx="63">
                  <c:v>60.466999999999999</c:v>
                </c:pt>
                <c:pt idx="64">
                  <c:v>56.216000000000001</c:v>
                </c:pt>
                <c:pt idx="65">
                  <c:v>54.100999999999999</c:v>
                </c:pt>
                <c:pt idx="66">
                  <c:v>53.076999999999998</c:v>
                </c:pt>
                <c:pt idx="67">
                  <c:v>52.734999999999999</c:v>
                </c:pt>
                <c:pt idx="68">
                  <c:v>52.689</c:v>
                </c:pt>
                <c:pt idx="69">
                  <c:v>54.203000000000003</c:v>
                </c:pt>
                <c:pt idx="70">
                  <c:v>56.375</c:v>
                </c:pt>
                <c:pt idx="71">
                  <c:v>57.97</c:v>
                </c:pt>
                <c:pt idx="72">
                  <c:v>59.201000000000001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C-6144-8A60-D3E0BC376BDC}"/>
            </c:ext>
          </c:extLst>
        </c:ser>
        <c:ser>
          <c:idx val="1"/>
          <c:order val="1"/>
          <c:tx>
            <c:strRef>
              <c:f>Data!$P$1</c:f>
              <c:strCache>
                <c:ptCount val="1"/>
                <c:pt idx="0">
                  <c:v>Race Spending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Data!$N$2:$N$74</c:f>
              <c:numCache>
                <c:formatCode>General</c:formatCode>
                <c:ptCount val="73"/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Data!$P$2:$P$74</c:f>
              <c:numCache>
                <c:formatCode>General</c:formatCode>
                <c:ptCount val="73"/>
                <c:pt idx="20">
                  <c:v>48.816000000000003</c:v>
                </c:pt>
                <c:pt idx="21">
                  <c:v>53.853999999999999</c:v>
                </c:pt>
                <c:pt idx="22">
                  <c:v>61.106999999999999</c:v>
                </c:pt>
                <c:pt idx="23">
                  <c:v>59.2</c:v>
                </c:pt>
                <c:pt idx="24">
                  <c:v>66.802999999999997</c:v>
                </c:pt>
                <c:pt idx="25">
                  <c:v>68.748999999999995</c:v>
                </c:pt>
                <c:pt idx="26">
                  <c:v>67.747</c:v>
                </c:pt>
                <c:pt idx="27">
                  <c:v>65.292000000000002</c:v>
                </c:pt>
                <c:pt idx="28">
                  <c:v>63.097000000000001</c:v>
                </c:pt>
                <c:pt idx="29">
                  <c:v>57.639000000000003</c:v>
                </c:pt>
                <c:pt idx="30">
                  <c:v>56.04</c:v>
                </c:pt>
                <c:pt idx="31">
                  <c:v>54.857999999999997</c:v>
                </c:pt>
                <c:pt idx="32">
                  <c:v>53.188000000000002</c:v>
                </c:pt>
                <c:pt idx="33">
                  <c:v>54.892000000000003</c:v>
                </c:pt>
                <c:pt idx="34">
                  <c:v>54.424999999999997</c:v>
                </c:pt>
                <c:pt idx="35">
                  <c:v>52.777000000000001</c:v>
                </c:pt>
                <c:pt idx="36">
                  <c:v>62.445</c:v>
                </c:pt>
                <c:pt idx="37">
                  <c:v>62.423000000000002</c:v>
                </c:pt>
                <c:pt idx="38">
                  <c:v>65.673000000000002</c:v>
                </c:pt>
                <c:pt idx="39">
                  <c:v>63.094999999999999</c:v>
                </c:pt>
                <c:pt idx="40">
                  <c:v>64.790999999999997</c:v>
                </c:pt>
                <c:pt idx="41">
                  <c:v>73.391999999999996</c:v>
                </c:pt>
                <c:pt idx="42">
                  <c:v>68.709000000000003</c:v>
                </c:pt>
                <c:pt idx="43">
                  <c:v>67.631</c:v>
                </c:pt>
                <c:pt idx="44">
                  <c:v>69.233999999999995</c:v>
                </c:pt>
                <c:pt idx="45">
                  <c:v>70.718000000000004</c:v>
                </c:pt>
                <c:pt idx="46">
                  <c:v>65.88</c:v>
                </c:pt>
                <c:pt idx="47">
                  <c:v>66.686999999999998</c:v>
                </c:pt>
                <c:pt idx="48">
                  <c:v>62.362000000000002</c:v>
                </c:pt>
                <c:pt idx="49">
                  <c:v>62.122</c:v>
                </c:pt>
                <c:pt idx="50">
                  <c:v>62.781999999999996</c:v>
                </c:pt>
                <c:pt idx="51">
                  <c:v>64.584999999999994</c:v>
                </c:pt>
                <c:pt idx="52">
                  <c:v>67.054000000000002</c:v>
                </c:pt>
                <c:pt idx="53">
                  <c:v>68.739000000000004</c:v>
                </c:pt>
                <c:pt idx="54">
                  <c:v>70.662999999999997</c:v>
                </c:pt>
                <c:pt idx="55">
                  <c:v>68.343999999999994</c:v>
                </c:pt>
                <c:pt idx="56">
                  <c:v>64.722999999999999</c:v>
                </c:pt>
                <c:pt idx="57">
                  <c:v>66.415999999999997</c:v>
                </c:pt>
                <c:pt idx="58">
                  <c:v>69.274000000000001</c:v>
                </c:pt>
                <c:pt idx="59">
                  <c:v>68.364000000000004</c:v>
                </c:pt>
                <c:pt idx="60">
                  <c:v>67.117999999999995</c:v>
                </c:pt>
                <c:pt idx="61">
                  <c:v>68.929000000000002</c:v>
                </c:pt>
                <c:pt idx="62">
                  <c:v>71.817999999999998</c:v>
                </c:pt>
                <c:pt idx="63">
                  <c:v>70.524000000000001</c:v>
                </c:pt>
                <c:pt idx="64">
                  <c:v>67.531000000000006</c:v>
                </c:pt>
                <c:pt idx="65">
                  <c:v>67.241</c:v>
                </c:pt>
                <c:pt idx="66">
                  <c:v>68.052000000000007</c:v>
                </c:pt>
                <c:pt idx="67">
                  <c:v>68.427999999999997</c:v>
                </c:pt>
                <c:pt idx="68">
                  <c:v>68.536000000000001</c:v>
                </c:pt>
                <c:pt idx="69">
                  <c:v>73.281000000000006</c:v>
                </c:pt>
                <c:pt idx="70">
                  <c:v>79.960999999999999</c:v>
                </c:pt>
                <c:pt idx="71">
                  <c:v>82.832999999999998</c:v>
                </c:pt>
                <c:pt idx="72">
                  <c:v>85.593999999999994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C-6144-8A60-D3E0BC376BDC}"/>
            </c:ext>
          </c:extLst>
        </c:ser>
        <c:ser>
          <c:idx val="2"/>
          <c:order val="2"/>
          <c:tx>
            <c:strRef>
              <c:f>Data!$Q$1</c:f>
              <c:strCache>
                <c:ptCount val="1"/>
                <c:pt idx="0">
                  <c:v>Race Affirmative Action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Data!$N$2:$N$74</c:f>
              <c:numCache>
                <c:formatCode>General</c:formatCode>
                <c:ptCount val="73"/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Data!$Q$2:$Q$74</c:f>
              <c:numCache>
                <c:formatCode>General</c:formatCode>
                <c:ptCount val="73"/>
                <c:pt idx="26">
                  <c:v>27.221</c:v>
                </c:pt>
                <c:pt idx="27">
                  <c:v>27.460999999999999</c:v>
                </c:pt>
                <c:pt idx="28">
                  <c:v>28.073</c:v>
                </c:pt>
                <c:pt idx="29">
                  <c:v>28.972000000000001</c:v>
                </c:pt>
                <c:pt idx="30">
                  <c:v>26.395</c:v>
                </c:pt>
                <c:pt idx="31">
                  <c:v>25.529</c:v>
                </c:pt>
                <c:pt idx="32">
                  <c:v>26.454000000000001</c:v>
                </c:pt>
                <c:pt idx="33">
                  <c:v>27.321000000000002</c:v>
                </c:pt>
                <c:pt idx="34">
                  <c:v>27.172999999999998</c:v>
                </c:pt>
                <c:pt idx="35">
                  <c:v>27.562000000000001</c:v>
                </c:pt>
                <c:pt idx="36">
                  <c:v>29.308</c:v>
                </c:pt>
                <c:pt idx="37">
                  <c:v>29.834</c:v>
                </c:pt>
                <c:pt idx="38">
                  <c:v>31.684999999999999</c:v>
                </c:pt>
                <c:pt idx="39">
                  <c:v>30.021000000000001</c:v>
                </c:pt>
                <c:pt idx="40">
                  <c:v>31.524000000000001</c:v>
                </c:pt>
                <c:pt idx="41">
                  <c:v>37.06</c:v>
                </c:pt>
                <c:pt idx="42">
                  <c:v>35.478999999999999</c:v>
                </c:pt>
                <c:pt idx="43">
                  <c:v>34.097000000000001</c:v>
                </c:pt>
                <c:pt idx="44">
                  <c:v>35.646999999999998</c:v>
                </c:pt>
                <c:pt idx="45">
                  <c:v>36.787999999999997</c:v>
                </c:pt>
                <c:pt idx="46">
                  <c:v>36.045999999999999</c:v>
                </c:pt>
                <c:pt idx="47">
                  <c:v>34.664000000000001</c:v>
                </c:pt>
                <c:pt idx="48">
                  <c:v>33.629000000000005</c:v>
                </c:pt>
                <c:pt idx="49">
                  <c:v>32.579000000000001</c:v>
                </c:pt>
                <c:pt idx="50">
                  <c:v>33.325000000000003</c:v>
                </c:pt>
                <c:pt idx="51">
                  <c:v>31.14</c:v>
                </c:pt>
                <c:pt idx="52">
                  <c:v>31.07</c:v>
                </c:pt>
                <c:pt idx="53">
                  <c:v>31.707000000000001</c:v>
                </c:pt>
                <c:pt idx="54">
                  <c:v>32.902999999999999</c:v>
                </c:pt>
                <c:pt idx="55">
                  <c:v>32.869</c:v>
                </c:pt>
                <c:pt idx="56">
                  <c:v>31.748000000000001</c:v>
                </c:pt>
                <c:pt idx="57">
                  <c:v>33.328000000000003</c:v>
                </c:pt>
                <c:pt idx="58">
                  <c:v>31.827999999999999</c:v>
                </c:pt>
                <c:pt idx="59">
                  <c:v>34.283999999999999</c:v>
                </c:pt>
                <c:pt idx="60">
                  <c:v>32.347000000000001</c:v>
                </c:pt>
                <c:pt idx="61">
                  <c:v>36.11</c:v>
                </c:pt>
                <c:pt idx="62">
                  <c:v>34.479999999999997</c:v>
                </c:pt>
                <c:pt idx="63">
                  <c:v>41.276000000000003</c:v>
                </c:pt>
                <c:pt idx="64">
                  <c:v>37.704000000000001</c:v>
                </c:pt>
                <c:pt idx="65">
                  <c:v>35.750999999999998</c:v>
                </c:pt>
                <c:pt idx="66">
                  <c:v>34.372999999999998</c:v>
                </c:pt>
                <c:pt idx="67">
                  <c:v>33.780999999999999</c:v>
                </c:pt>
                <c:pt idx="68">
                  <c:v>33.856999999999999</c:v>
                </c:pt>
                <c:pt idx="69">
                  <c:v>35.948</c:v>
                </c:pt>
                <c:pt idx="70">
                  <c:v>39.301000000000002</c:v>
                </c:pt>
                <c:pt idx="71">
                  <c:v>41.847000000000001</c:v>
                </c:pt>
                <c:pt idx="72">
                  <c:v>44.249000000000002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AC-6144-8A60-D3E0BC37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588296"/>
        <c:axId val="-2140585240"/>
      </c:lineChart>
      <c:dateAx>
        <c:axId val="-214058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0585240"/>
        <c:crosses val="autoZero"/>
        <c:auto val="0"/>
        <c:lblOffset val="100"/>
        <c:baseTimeUnit val="days"/>
      </c:dateAx>
      <c:valAx>
        <c:axId val="-2140585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0588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>
          <a:latin typeface="Times New Roman"/>
          <a:cs typeface="Times New Roman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Full Women's Equality Series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Data!$S$2:$S$46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Data!$T$2:$T$46</c:f>
              <c:numCache>
                <c:formatCode>General</c:formatCode>
                <c:ptCount val="45"/>
                <c:pt idx="0">
                  <c:v>52.265000000000001</c:v>
                </c:pt>
                <c:pt idx="1">
                  <c:v>53.304000000000002</c:v>
                </c:pt>
                <c:pt idx="2">
                  <c:v>54.323999999999998</c:v>
                </c:pt>
                <c:pt idx="3">
                  <c:v>54.723000000000006</c:v>
                </c:pt>
                <c:pt idx="4">
                  <c:v>55.115000000000002</c:v>
                </c:pt>
                <c:pt idx="5">
                  <c:v>55.697000000000003</c:v>
                </c:pt>
                <c:pt idx="6">
                  <c:v>56.27</c:v>
                </c:pt>
                <c:pt idx="7">
                  <c:v>57.008000000000003</c:v>
                </c:pt>
                <c:pt idx="8">
                  <c:v>57.733000000000004</c:v>
                </c:pt>
                <c:pt idx="9">
                  <c:v>58.057000000000002</c:v>
                </c:pt>
                <c:pt idx="10">
                  <c:v>58.375</c:v>
                </c:pt>
                <c:pt idx="11">
                  <c:v>58.491999999999997</c:v>
                </c:pt>
                <c:pt idx="12">
                  <c:v>58.606999999999999</c:v>
                </c:pt>
                <c:pt idx="13">
                  <c:v>59.372</c:v>
                </c:pt>
                <c:pt idx="14">
                  <c:v>59.372</c:v>
                </c:pt>
                <c:pt idx="15">
                  <c:v>59.372</c:v>
                </c:pt>
                <c:pt idx="16">
                  <c:v>60.123000000000005</c:v>
                </c:pt>
                <c:pt idx="17">
                  <c:v>60.548999999999999</c:v>
                </c:pt>
                <c:pt idx="18">
                  <c:v>60.548999999999999</c:v>
                </c:pt>
                <c:pt idx="19">
                  <c:v>60.548999999999999</c:v>
                </c:pt>
                <c:pt idx="20">
                  <c:v>60.548999999999999</c:v>
                </c:pt>
                <c:pt idx="21">
                  <c:v>60.548999999999999</c:v>
                </c:pt>
                <c:pt idx="22">
                  <c:v>60.966999999999999</c:v>
                </c:pt>
                <c:pt idx="23">
                  <c:v>59.837000000000003</c:v>
                </c:pt>
                <c:pt idx="24">
                  <c:v>60.692</c:v>
                </c:pt>
                <c:pt idx="25">
                  <c:v>64.769000000000005</c:v>
                </c:pt>
                <c:pt idx="26">
                  <c:v>64.772999999999996</c:v>
                </c:pt>
                <c:pt idx="27">
                  <c:v>64.772999999999996</c:v>
                </c:pt>
                <c:pt idx="28">
                  <c:v>66.058000000000007</c:v>
                </c:pt>
                <c:pt idx="29">
                  <c:v>67.408000000000001</c:v>
                </c:pt>
                <c:pt idx="30">
                  <c:v>71.067999999999998</c:v>
                </c:pt>
                <c:pt idx="31">
                  <c:v>68.846999999999994</c:v>
                </c:pt>
                <c:pt idx="32">
                  <c:v>64.92</c:v>
                </c:pt>
                <c:pt idx="33">
                  <c:v>66.736999999999995</c:v>
                </c:pt>
                <c:pt idx="34">
                  <c:v>69.165000000000006</c:v>
                </c:pt>
                <c:pt idx="35">
                  <c:v>67.534999999999997</c:v>
                </c:pt>
                <c:pt idx="36">
                  <c:v>65.34</c:v>
                </c:pt>
                <c:pt idx="37">
                  <c:v>66.811000000000007</c:v>
                </c:pt>
                <c:pt idx="38">
                  <c:v>68.573999999999998</c:v>
                </c:pt>
                <c:pt idx="39">
                  <c:v>67.863</c:v>
                </c:pt>
                <c:pt idx="40">
                  <c:v>68.126999999999995</c:v>
                </c:pt>
                <c:pt idx="41">
                  <c:v>69.421000000000006</c:v>
                </c:pt>
                <c:pt idx="42">
                  <c:v>70.387</c:v>
                </c:pt>
                <c:pt idx="43">
                  <c:v>73.879000000000005</c:v>
                </c:pt>
                <c:pt idx="44">
                  <c:v>77.003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7-B745-BA6D-1CDC4B8BB807}"/>
            </c:ext>
          </c:extLst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Women Affirmative Action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Data!$S$2:$S$46</c:f>
              <c:numCache>
                <c:formatCode>General</c:formatCode>
                <c:ptCount val="45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</c:numCache>
            </c:numRef>
          </c:cat>
          <c:val>
            <c:numRef>
              <c:f>Data!$U$2:$U$46</c:f>
              <c:numCache>
                <c:formatCode>General</c:formatCode>
                <c:ptCount val="45"/>
                <c:pt idx="24">
                  <c:v>45.758000000000003</c:v>
                </c:pt>
                <c:pt idx="25">
                  <c:v>49.667999999999999</c:v>
                </c:pt>
                <c:pt idx="26">
                  <c:v>49.667999999999999</c:v>
                </c:pt>
                <c:pt idx="27">
                  <c:v>49.667999999999999</c:v>
                </c:pt>
                <c:pt idx="28">
                  <c:v>53.951000000000001</c:v>
                </c:pt>
                <c:pt idx="29">
                  <c:v>55.018999999999998</c:v>
                </c:pt>
                <c:pt idx="30">
                  <c:v>56.087000000000003</c:v>
                </c:pt>
                <c:pt idx="31">
                  <c:v>54.261000000000003</c:v>
                </c:pt>
                <c:pt idx="32">
                  <c:v>52.408000000000001</c:v>
                </c:pt>
                <c:pt idx="33">
                  <c:v>53.890999999999998</c:v>
                </c:pt>
                <c:pt idx="34">
                  <c:v>54.896000000000001</c:v>
                </c:pt>
                <c:pt idx="35">
                  <c:v>53.58</c:v>
                </c:pt>
                <c:pt idx="36">
                  <c:v>52.819000000000003</c:v>
                </c:pt>
                <c:pt idx="37">
                  <c:v>54.006</c:v>
                </c:pt>
                <c:pt idx="38">
                  <c:v>54.597999999999999</c:v>
                </c:pt>
                <c:pt idx="39">
                  <c:v>54.036999999999999</c:v>
                </c:pt>
                <c:pt idx="40">
                  <c:v>54.241999999999997</c:v>
                </c:pt>
                <c:pt idx="41">
                  <c:v>55.308999999999997</c:v>
                </c:pt>
                <c:pt idx="42">
                  <c:v>56.136000000000003</c:v>
                </c:pt>
                <c:pt idx="43">
                  <c:v>58.98</c:v>
                </c:pt>
                <c:pt idx="44">
                  <c:v>61.509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17-B745-BA6D-1CDC4B8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347256"/>
        <c:axId val="-2145350248"/>
      </c:lineChart>
      <c:catAx>
        <c:axId val="-214534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5350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2145350248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347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>
          <a:latin typeface="Times New Roman"/>
          <a:cs typeface="Times New Roman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58614628791781E-2"/>
          <c:y val="3.6170786828694332E-2"/>
          <c:w val="0.89953699787720198"/>
          <c:h val="0.8727370516800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Full Gay Rights Equality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Data!$W$2:$W$43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Data!$X$2:$X$43</c:f>
              <c:numCache>
                <c:formatCode>General</c:formatCode>
                <c:ptCount val="42"/>
                <c:pt idx="0">
                  <c:v>45.234999999999999</c:v>
                </c:pt>
                <c:pt idx="1">
                  <c:v>46.014000000000003</c:v>
                </c:pt>
                <c:pt idx="2">
                  <c:v>46.051000000000002</c:v>
                </c:pt>
                <c:pt idx="3">
                  <c:v>46.052999999999997</c:v>
                </c:pt>
                <c:pt idx="4">
                  <c:v>46.052999999999997</c:v>
                </c:pt>
                <c:pt idx="5">
                  <c:v>46.721000000000004</c:v>
                </c:pt>
                <c:pt idx="6">
                  <c:v>49.750999999999998</c:v>
                </c:pt>
                <c:pt idx="7">
                  <c:v>49.594999999999999</c:v>
                </c:pt>
                <c:pt idx="8">
                  <c:v>49.604999999999997</c:v>
                </c:pt>
                <c:pt idx="9">
                  <c:v>49.607999999999997</c:v>
                </c:pt>
                <c:pt idx="10">
                  <c:v>49.609000000000002</c:v>
                </c:pt>
                <c:pt idx="11">
                  <c:v>49.865000000000002</c:v>
                </c:pt>
                <c:pt idx="12">
                  <c:v>52.755000000000003</c:v>
                </c:pt>
                <c:pt idx="13">
                  <c:v>51.167999999999999</c:v>
                </c:pt>
                <c:pt idx="14">
                  <c:v>55.966999999999999</c:v>
                </c:pt>
                <c:pt idx="15">
                  <c:v>55.636000000000003</c:v>
                </c:pt>
                <c:pt idx="16">
                  <c:v>56.308999999999997</c:v>
                </c:pt>
                <c:pt idx="17">
                  <c:v>56.895000000000003</c:v>
                </c:pt>
                <c:pt idx="18">
                  <c:v>56.548000000000002</c:v>
                </c:pt>
                <c:pt idx="19">
                  <c:v>57.404000000000003</c:v>
                </c:pt>
                <c:pt idx="20">
                  <c:v>58.481000000000002</c:v>
                </c:pt>
                <c:pt idx="21">
                  <c:v>60.023000000000003</c:v>
                </c:pt>
                <c:pt idx="22">
                  <c:v>59.045000000000002</c:v>
                </c:pt>
                <c:pt idx="23">
                  <c:v>61.777999999999999</c:v>
                </c:pt>
                <c:pt idx="24">
                  <c:v>59.841999999999999</c:v>
                </c:pt>
                <c:pt idx="25">
                  <c:v>59.201999999999998</c:v>
                </c:pt>
                <c:pt idx="26">
                  <c:v>59.064999999999998</c:v>
                </c:pt>
                <c:pt idx="27">
                  <c:v>60.103000000000002</c:v>
                </c:pt>
                <c:pt idx="28">
                  <c:v>60.271999999999998</c:v>
                </c:pt>
                <c:pt idx="29">
                  <c:v>61.295000000000002</c:v>
                </c:pt>
                <c:pt idx="30">
                  <c:v>62.286000000000001</c:v>
                </c:pt>
                <c:pt idx="31">
                  <c:v>62.726000000000006</c:v>
                </c:pt>
                <c:pt idx="32">
                  <c:v>63.350999999999999</c:v>
                </c:pt>
                <c:pt idx="33">
                  <c:v>65.733999999999995</c:v>
                </c:pt>
                <c:pt idx="34">
                  <c:v>68.738</c:v>
                </c:pt>
                <c:pt idx="35">
                  <c:v>68.605000000000004</c:v>
                </c:pt>
                <c:pt idx="36">
                  <c:v>70.521000000000001</c:v>
                </c:pt>
                <c:pt idx="37">
                  <c:v>71.704999999999998</c:v>
                </c:pt>
                <c:pt idx="38">
                  <c:v>72.897999999999996</c:v>
                </c:pt>
                <c:pt idx="39">
                  <c:v>73.998000000000005</c:v>
                </c:pt>
                <c:pt idx="40">
                  <c:v>77.352000000000004</c:v>
                </c:pt>
                <c:pt idx="41">
                  <c:v>77.325999999999979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5-154B-990A-A0BCCCC7FB78}"/>
            </c:ext>
          </c:extLst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Gay Marriage &amp; Adoption (PAP 210)</c:v>
                </c:pt>
              </c:strCache>
            </c:strRef>
          </c:tx>
          <c:spPr>
            <a:ln>
              <a:solidFill>
                <a:schemeClr val="tx1"/>
              </a:solidFill>
              <a:prstDash val="lgDashDot"/>
            </a:ln>
          </c:spPr>
          <c:marker>
            <c:symbol val="none"/>
          </c:marker>
          <c:cat>
            <c:numRef>
              <c:f>Data!$W$2:$W$43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Data!$Y$2:$Y$43</c:f>
              <c:numCache>
                <c:formatCode>General</c:formatCode>
                <c:ptCount val="42"/>
                <c:pt idx="10">
                  <c:v>38.763000000000005</c:v>
                </c:pt>
                <c:pt idx="11">
                  <c:v>39.082000000000001</c:v>
                </c:pt>
                <c:pt idx="12">
                  <c:v>41.146000000000001</c:v>
                </c:pt>
                <c:pt idx="13">
                  <c:v>40.335000000000001</c:v>
                </c:pt>
                <c:pt idx="14">
                  <c:v>46.408000000000001</c:v>
                </c:pt>
                <c:pt idx="15">
                  <c:v>45.664999999999999</c:v>
                </c:pt>
                <c:pt idx="16">
                  <c:v>49.322000000000003</c:v>
                </c:pt>
                <c:pt idx="17">
                  <c:v>47.213000000000001</c:v>
                </c:pt>
                <c:pt idx="18">
                  <c:v>45.783000000000001</c:v>
                </c:pt>
                <c:pt idx="19">
                  <c:v>45.753</c:v>
                </c:pt>
                <c:pt idx="20">
                  <c:v>50.33</c:v>
                </c:pt>
                <c:pt idx="21">
                  <c:v>49.929000000000002</c:v>
                </c:pt>
                <c:pt idx="22">
                  <c:v>50.064</c:v>
                </c:pt>
                <c:pt idx="23">
                  <c:v>51.383000000000003</c:v>
                </c:pt>
                <c:pt idx="24">
                  <c:v>50.893999999999998</c:v>
                </c:pt>
                <c:pt idx="25">
                  <c:v>49.561</c:v>
                </c:pt>
                <c:pt idx="26">
                  <c:v>49.411000000000001</c:v>
                </c:pt>
                <c:pt idx="27">
                  <c:v>50.706000000000003</c:v>
                </c:pt>
                <c:pt idx="28">
                  <c:v>52.392000000000003</c:v>
                </c:pt>
                <c:pt idx="29">
                  <c:v>52.896000000000001</c:v>
                </c:pt>
                <c:pt idx="30">
                  <c:v>54.221000000000004</c:v>
                </c:pt>
                <c:pt idx="31">
                  <c:v>55.146999999999998</c:v>
                </c:pt>
                <c:pt idx="32">
                  <c:v>54.856999999999999</c:v>
                </c:pt>
                <c:pt idx="33">
                  <c:v>58.116999999999997</c:v>
                </c:pt>
                <c:pt idx="34">
                  <c:v>61.456000000000003</c:v>
                </c:pt>
                <c:pt idx="35">
                  <c:v>60.767000000000003</c:v>
                </c:pt>
                <c:pt idx="36">
                  <c:v>63.43</c:v>
                </c:pt>
                <c:pt idx="37">
                  <c:v>64.759</c:v>
                </c:pt>
                <c:pt idx="38">
                  <c:v>66.138999999999996</c:v>
                </c:pt>
                <c:pt idx="39">
                  <c:v>67.540000000000006</c:v>
                </c:pt>
                <c:pt idx="40">
                  <c:v>71.671999999999997</c:v>
                </c:pt>
                <c:pt idx="41">
                  <c:v>71.394000000000005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5-154B-990A-A0BCCCC7FB78}"/>
            </c:ext>
          </c:extLst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Gays in the Military (PAP 211)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Data!$W$2:$W$43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Data!$Z$2:$Z$43</c:f>
              <c:numCache>
                <c:formatCode>General</c:formatCode>
                <c:ptCount val="42"/>
                <c:pt idx="16">
                  <c:v>45.488</c:v>
                </c:pt>
                <c:pt idx="17">
                  <c:v>54.587000000000003</c:v>
                </c:pt>
                <c:pt idx="18">
                  <c:v>56.207999999999998</c:v>
                </c:pt>
                <c:pt idx="19">
                  <c:v>67.018000000000001</c:v>
                </c:pt>
                <c:pt idx="20">
                  <c:v>71.058000000000007</c:v>
                </c:pt>
                <c:pt idx="21">
                  <c:v>71.700999999999993</c:v>
                </c:pt>
                <c:pt idx="22">
                  <c:v>71.807000000000002</c:v>
                </c:pt>
                <c:pt idx="23">
                  <c:v>74.888999999999996</c:v>
                </c:pt>
                <c:pt idx="24">
                  <c:v>66.012</c:v>
                </c:pt>
                <c:pt idx="25">
                  <c:v>70.741</c:v>
                </c:pt>
                <c:pt idx="26">
                  <c:v>71.623999999999995</c:v>
                </c:pt>
                <c:pt idx="27">
                  <c:v>80.608000000000004</c:v>
                </c:pt>
                <c:pt idx="28">
                  <c:v>81.856999999999999</c:v>
                </c:pt>
                <c:pt idx="29">
                  <c:v>82.016000000000005</c:v>
                </c:pt>
                <c:pt idx="30">
                  <c:v>82.271000000000001</c:v>
                </c:pt>
                <c:pt idx="31">
                  <c:v>78.884</c:v>
                </c:pt>
                <c:pt idx="32">
                  <c:v>80.097999999999999</c:v>
                </c:pt>
                <c:pt idx="33">
                  <c:v>75.790999999999997</c:v>
                </c:pt>
                <c:pt idx="34">
                  <c:v>81.85899999999998</c:v>
                </c:pt>
                <c:pt idx="35">
                  <c:v>90.14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5-154B-990A-A0BCCCC7FB78}"/>
            </c:ext>
          </c:extLst>
        </c:ser>
        <c:ser>
          <c:idx val="3"/>
          <c:order val="3"/>
          <c:tx>
            <c:strRef>
              <c:f>Data!$AA$1</c:f>
              <c:strCache>
                <c:ptCount val="1"/>
                <c:pt idx="0">
                  <c:v>Gay Job Discrimination Protection (PAP 212)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Data!$W$2:$W$43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Data!$AA$2:$AA$43</c:f>
              <c:numCache>
                <c:formatCode>General</c:formatCode>
                <c:ptCount val="42"/>
                <c:pt idx="0">
                  <c:v>64.361999999999995</c:v>
                </c:pt>
                <c:pt idx="1">
                  <c:v>65.427999999999997</c:v>
                </c:pt>
                <c:pt idx="2">
                  <c:v>65.427999999999997</c:v>
                </c:pt>
                <c:pt idx="3">
                  <c:v>65.427999999999997</c:v>
                </c:pt>
                <c:pt idx="4">
                  <c:v>65.427999999999997</c:v>
                </c:pt>
                <c:pt idx="5">
                  <c:v>66.224999999999994</c:v>
                </c:pt>
                <c:pt idx="6">
                  <c:v>70.165000000000006</c:v>
                </c:pt>
                <c:pt idx="7">
                  <c:v>73.138000000000005</c:v>
                </c:pt>
                <c:pt idx="8">
                  <c:v>73.206000000000003</c:v>
                </c:pt>
                <c:pt idx="9">
                  <c:v>73.218999999999994</c:v>
                </c:pt>
                <c:pt idx="10">
                  <c:v>73.221000000000004</c:v>
                </c:pt>
                <c:pt idx="11">
                  <c:v>73.221999999999994</c:v>
                </c:pt>
                <c:pt idx="12">
                  <c:v>75.186000000000007</c:v>
                </c:pt>
                <c:pt idx="13">
                  <c:v>76.424000000000007</c:v>
                </c:pt>
                <c:pt idx="14">
                  <c:v>76.498999999999995</c:v>
                </c:pt>
                <c:pt idx="15">
                  <c:v>77.153000000000006</c:v>
                </c:pt>
                <c:pt idx="16">
                  <c:v>78.567999999999998</c:v>
                </c:pt>
                <c:pt idx="17">
                  <c:v>78.998999999999995</c:v>
                </c:pt>
                <c:pt idx="18">
                  <c:v>79.025000000000006</c:v>
                </c:pt>
                <c:pt idx="19">
                  <c:v>80.108000000000004</c:v>
                </c:pt>
                <c:pt idx="20">
                  <c:v>79.506</c:v>
                </c:pt>
                <c:pt idx="21">
                  <c:v>82.733999999999995</c:v>
                </c:pt>
                <c:pt idx="22">
                  <c:v>80.45</c:v>
                </c:pt>
                <c:pt idx="23">
                  <c:v>82.558999999999997</c:v>
                </c:pt>
                <c:pt idx="24">
                  <c:v>82.090999999999994</c:v>
                </c:pt>
                <c:pt idx="25">
                  <c:v>82.331999999999994</c:v>
                </c:pt>
                <c:pt idx="26">
                  <c:v>82.707999999999998</c:v>
                </c:pt>
                <c:pt idx="27">
                  <c:v>84.35599999999998</c:v>
                </c:pt>
                <c:pt idx="28">
                  <c:v>82.046999999999997</c:v>
                </c:pt>
                <c:pt idx="29">
                  <c:v>83.09</c:v>
                </c:pt>
                <c:pt idx="30">
                  <c:v>83.72</c:v>
                </c:pt>
                <c:pt idx="31">
                  <c:v>84.072999999999979</c:v>
                </c:pt>
                <c:pt idx="32">
                  <c:v>88.683000000000007</c:v>
                </c:pt>
                <c:pt idx="33">
                  <c:v>88.695999999999998</c:v>
                </c:pt>
                <c:pt idx="34">
                  <c:v>88.698999999999998</c:v>
                </c:pt>
                <c:pt idx="35">
                  <c:v>93.873000000000005</c:v>
                </c:pt>
                <c:pt idx="36">
                  <c:v>94.105000000000004</c:v>
                </c:pt>
                <c:pt idx="37">
                  <c:v>94.302000000000007</c:v>
                </c:pt>
                <c:pt idx="38">
                  <c:v>94.34</c:v>
                </c:pt>
                <c:pt idx="39">
                  <c:v>93.724999999999994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25-154B-990A-A0BCCCC7F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515432"/>
        <c:axId val="-2140512296"/>
      </c:lineChart>
      <c:catAx>
        <c:axId val="-214051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0512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214051229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0515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>
          <a:latin typeface="Times New Roman"/>
          <a:cs typeface="Times New Roman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8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6EE74D-7378-6A4A-A72B-FBCEB0BFD68F}">
  <sheetPr/>
  <sheetViews>
    <sheetView zoomScale="236" workbookViewId="0" zoomToFit="1"/>
  </sheetViews>
  <pageMargins left="0.7" right="0.7" top="0.75" bottom="0.75" header="0.3" footer="0.3"/>
  <pageSetup orientation="landscape" horizontalDpi="0" verticalDpi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7277B9-81BF-944F-87E9-B47CF9481D2D}">
  <sheetPr/>
  <sheetViews>
    <sheetView zoomScale="236" workbookViewId="0" zoomToFit="1"/>
  </sheetViews>
  <pageMargins left="0.7" right="0.7" top="0.75" bottom="0.75" header="0.3" footer="0.3"/>
  <pageSetup orientation="landscape" horizontalDpi="0" verticalDpi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C9C79A-2059-CB46-BEB1-E0F11D9E10E3}">
  <sheetPr/>
  <sheetViews>
    <sheetView tabSelected="1" zoomScale="236" workbookViewId="0" zoomToFit="1"/>
  </sheetViews>
  <pageMargins left="0.7" right="0.7" top="0.75" bottom="0.75" header="0.3" footer="0.3"/>
  <pageSetup orientation="landscape" horizontalDpi="0" verticalDpi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4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4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4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83</xdr:row>
      <xdr:rowOff>152400</xdr:rowOff>
    </xdr:from>
    <xdr:to>
      <xdr:col>11</xdr:col>
      <xdr:colOff>800100</xdr:colOff>
      <xdr:row>97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668347-4005-954A-BD2C-613C2C79B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80127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EE7DAA-281D-AD4C-BE27-02FE984545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0.57471</cdr:x>
      <cdr:y>0.40975</cdr:y>
    </cdr:from>
    <cdr:to>
      <cdr:x>0.73032</cdr:x>
      <cdr:y>0.48889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693BA9-B5A2-4941-8C09-E6F9244089A0}"/>
            </a:ext>
          </a:extLst>
        </cdr:cNvPr>
        <cdr:cNvSpPr txBox="1"/>
      </cdr:nvSpPr>
      <cdr:spPr>
        <a:xfrm xmlns:a="http://schemas.openxmlformats.org/drawingml/2006/main">
          <a:off x="4988517" y="2577668"/>
          <a:ext cx="1350720" cy="49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Before 1942</a:t>
          </a:r>
        </a:p>
      </cdr:txBody>
    </cdr:sp>
  </cdr:relSizeAnchor>
  <cdr:relSizeAnchor xmlns:cdr="http://schemas.openxmlformats.org/drawingml/2006/chartDrawing">
    <cdr:from>
      <cdr:x>0.81711</cdr:x>
      <cdr:y>0.28657</cdr:y>
    </cdr:from>
    <cdr:to>
      <cdr:x>0.99876</cdr:x>
      <cdr:y>0.35586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60E5208-0A51-B542-A4D2-9D38292A13E0}"/>
            </a:ext>
          </a:extLst>
        </cdr:cNvPr>
        <cdr:cNvSpPr txBox="1"/>
      </cdr:nvSpPr>
      <cdr:spPr>
        <a:xfrm xmlns:a="http://schemas.openxmlformats.org/drawingml/2006/main">
          <a:off x="7092626" y="1802755"/>
          <a:ext cx="1576737" cy="435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1943-1958</a:t>
          </a:r>
        </a:p>
      </cdr:txBody>
    </cdr:sp>
  </cdr:relSizeAnchor>
  <cdr:relSizeAnchor xmlns:cdr="http://schemas.openxmlformats.org/drawingml/2006/chartDrawing">
    <cdr:from>
      <cdr:x>0.81773</cdr:x>
      <cdr:y>0.2515</cdr:y>
    </cdr:from>
    <cdr:to>
      <cdr:x>0.99938</cdr:x>
      <cdr:y>0.29855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6D92DF5-F892-D947-9F24-E90FB7BEE5F2}"/>
            </a:ext>
          </a:extLst>
        </cdr:cNvPr>
        <cdr:cNvSpPr txBox="1"/>
      </cdr:nvSpPr>
      <cdr:spPr>
        <a:xfrm xmlns:a="http://schemas.openxmlformats.org/drawingml/2006/main">
          <a:off x="7098008" y="1582120"/>
          <a:ext cx="1576737" cy="295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1959-1974</a:t>
          </a:r>
        </a:p>
      </cdr:txBody>
    </cdr:sp>
  </cdr:relSizeAnchor>
  <cdr:relSizeAnchor xmlns:cdr="http://schemas.openxmlformats.org/drawingml/2006/chartDrawing">
    <cdr:from>
      <cdr:x>0.81897</cdr:x>
      <cdr:y>0.1574</cdr:y>
    </cdr:from>
    <cdr:to>
      <cdr:x>1</cdr:x>
      <cdr:y>0.213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44E09C6-C27A-7148-9DBB-6E87A3D75899}"/>
            </a:ext>
          </a:extLst>
        </cdr:cNvPr>
        <cdr:cNvSpPr txBox="1"/>
      </cdr:nvSpPr>
      <cdr:spPr>
        <a:xfrm xmlns:a="http://schemas.openxmlformats.org/drawingml/2006/main">
          <a:off x="7108771" y="990169"/>
          <a:ext cx="1571356" cy="349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1975-1990</a:t>
          </a:r>
        </a:p>
      </cdr:txBody>
    </cdr:sp>
  </cdr:relSizeAnchor>
  <cdr:relSizeAnchor xmlns:cdr="http://schemas.openxmlformats.org/drawingml/2006/chartDrawing">
    <cdr:from>
      <cdr:x>0.81897</cdr:x>
      <cdr:y>0.11668</cdr:y>
    </cdr:from>
    <cdr:to>
      <cdr:x>1</cdr:x>
      <cdr:y>0.17194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3C99BFFE-4869-8C4F-9F30-0224F4D63843}"/>
            </a:ext>
          </a:extLst>
        </cdr:cNvPr>
        <cdr:cNvSpPr txBox="1"/>
      </cdr:nvSpPr>
      <cdr:spPr>
        <a:xfrm xmlns:a="http://schemas.openxmlformats.org/drawingml/2006/main">
          <a:off x="7108772" y="734016"/>
          <a:ext cx="1571355" cy="347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1991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or later</a:t>
          </a:r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0.42267</cdr:x>
      <cdr:y>0.07639</cdr:y>
    </cdr:from>
    <cdr:to>
      <cdr:x>0.63518</cdr:x>
      <cdr:y>0.12934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22789" y="445259"/>
          <a:ext cx="1821514" cy="308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Race</a:t>
          </a:r>
          <a:r>
            <a:rPr lang="en-US" sz="1800" baseline="0">
              <a:latin typeface="Times New Roman"/>
              <a:cs typeface="Times New Roman"/>
            </a:rPr>
            <a:t> Spending</a:t>
          </a:r>
          <a:endParaRPr lang="en-US" sz="1800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0.75844</cdr:x>
      <cdr:y>0.42613</cdr:y>
    </cdr:from>
    <cdr:to>
      <cdr:x>1</cdr:x>
      <cdr:y>0.47734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03629" y="2485134"/>
          <a:ext cx="2071411" cy="298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Full Racial Equality</a:t>
          </a:r>
        </a:p>
      </cdr:txBody>
    </cdr:sp>
  </cdr:relSizeAnchor>
  <cdr:relSizeAnchor xmlns:cdr="http://schemas.openxmlformats.org/drawingml/2006/chartDrawing">
    <cdr:from>
      <cdr:x>0.57674</cdr:x>
      <cdr:y>0.62326</cdr:y>
    </cdr:from>
    <cdr:to>
      <cdr:x>0.93211</cdr:x>
      <cdr:y>0.67708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43387" y="3632909"/>
          <a:ext cx="3045976" cy="313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Race Affirmative Action</a:t>
          </a:r>
        </a:p>
      </cdr:txBody>
    </cdr:sp>
  </cdr:relSizeAnchor>
  <cdr:relSizeAnchor xmlns:cdr="http://schemas.openxmlformats.org/drawingml/2006/chartDrawing">
    <cdr:from>
      <cdr:x>0.60272</cdr:x>
      <cdr:y>0.11285</cdr:y>
    </cdr:from>
    <cdr:to>
      <cdr:x>0.69752</cdr:x>
      <cdr:y>0.22128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5168349" y="658123"/>
          <a:ext cx="812942" cy="63236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0.53256</cdr:x>
      <cdr:y>0.61989</cdr:y>
    </cdr:from>
    <cdr:to>
      <cdr:x>0.58215</cdr:x>
      <cdr:y>0.66156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0800000">
          <a:off x="4566730" y="3615105"/>
          <a:ext cx="425236" cy="2430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0.83105</cdr:x>
      <cdr:y>0.39551</cdr:y>
    </cdr:from>
    <cdr:to>
      <cdr:x>0.86824</cdr:x>
      <cdr:y>0.43067</cdr:y>
    </cdr:to>
    <cdr:sp macro="" textlink="">
      <cdr:nvSpPr>
        <cdr:cNvPr id="10" name="Straight Arrow Connector 9"/>
        <cdr:cNvSpPr/>
      </cdr:nvSpPr>
      <cdr:spPr>
        <a:xfrm xmlns:a="http://schemas.openxmlformats.org/drawingml/2006/main" rot="10800000">
          <a:off x="7126323" y="2306538"/>
          <a:ext cx="318906" cy="20504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0.20366</cdr:x>
      <cdr:y>0.08854</cdr:y>
    </cdr:from>
    <cdr:to>
      <cdr:x>0.51535</cdr:x>
      <cdr:y>0.16319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5618" y="516096"/>
          <a:ext cx="2671553" cy="435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Full Women's Equality</a:t>
          </a:r>
        </a:p>
      </cdr:txBody>
    </cdr:sp>
  </cdr:relSizeAnchor>
  <cdr:relSizeAnchor xmlns:cdr="http://schemas.openxmlformats.org/drawingml/2006/chartDrawing">
    <cdr:from>
      <cdr:x>0.20661</cdr:x>
      <cdr:y>0.40451</cdr:y>
    </cdr:from>
    <cdr:to>
      <cdr:x>0.51771</cdr:x>
      <cdr:y>0.50521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70916" y="2357849"/>
          <a:ext cx="2666494" cy="586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Women Affirmative Action</a:t>
          </a:r>
        </a:p>
      </cdr:txBody>
    </cdr:sp>
  </cdr:relSizeAnchor>
  <cdr:relSizeAnchor xmlns:cdr="http://schemas.openxmlformats.org/drawingml/2006/chartDrawing">
    <cdr:from>
      <cdr:x>0.45868</cdr:x>
      <cdr:y>0.1276</cdr:y>
    </cdr:from>
    <cdr:to>
      <cdr:x>0.56612</cdr:x>
      <cdr:y>0.2526</cdr:y>
    </cdr:to>
    <cdr:sp macro="" textlink="">
      <cdr:nvSpPr>
        <cdr:cNvPr id="5" name="Straight Arrow Connector 4"/>
        <cdr:cNvSpPr/>
      </cdr:nvSpPr>
      <cdr:spPr>
        <a:xfrm xmlns:a="http://schemas.openxmlformats.org/drawingml/2006/main">
          <a:off x="3931434" y="743785"/>
          <a:ext cx="920877" cy="72860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0.51417</cdr:x>
      <cdr:y>0.4375</cdr:y>
    </cdr:from>
    <cdr:to>
      <cdr:x>0.61865</cdr:x>
      <cdr:y>0.44184</cdr:y>
    </cdr:to>
    <cdr:sp macro="" textlink="">
      <cdr:nvSpPr>
        <cdr:cNvPr id="7" name="Straight Arrow Connector 6"/>
        <cdr:cNvSpPr/>
      </cdr:nvSpPr>
      <cdr:spPr>
        <a:xfrm xmlns:a="http://schemas.openxmlformats.org/drawingml/2006/main">
          <a:off x="4407052" y="2550120"/>
          <a:ext cx="895577" cy="2529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0.20168</cdr:x>
      <cdr:y>0.18229</cdr:y>
    </cdr:from>
    <cdr:to>
      <cdr:x>0.87164</cdr:x>
      <cdr:y>0.25447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27791" y="1061407"/>
          <a:ext cx="5739612" cy="420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Gay Job Discrimination Protection</a:t>
          </a:r>
        </a:p>
      </cdr:txBody>
    </cdr:sp>
  </cdr:relSizeAnchor>
  <cdr:relSizeAnchor xmlns:cdr="http://schemas.openxmlformats.org/drawingml/2006/chartDrawing">
    <cdr:from>
      <cdr:x>0.18559</cdr:x>
      <cdr:y>0.44618</cdr:y>
    </cdr:from>
    <cdr:to>
      <cdr:x>0.44569</cdr:x>
      <cdr:y>0.51736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89961" y="2597940"/>
          <a:ext cx="2228318" cy="414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Gays in the Military</a:t>
          </a:r>
        </a:p>
      </cdr:txBody>
    </cdr:sp>
  </cdr:relSizeAnchor>
  <cdr:relSizeAnchor xmlns:cdr="http://schemas.openxmlformats.org/drawingml/2006/chartDrawing">
    <cdr:from>
      <cdr:x>0.07969</cdr:x>
      <cdr:y>0.53385</cdr:y>
    </cdr:from>
    <cdr:to>
      <cdr:x>0.47767</cdr:x>
      <cdr:y>0.64757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83067" y="3111753"/>
          <a:ext cx="3411148" cy="662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Full Gay Rights Equality</a:t>
          </a:r>
        </a:p>
      </cdr:txBody>
    </cdr:sp>
  </cdr:relSizeAnchor>
  <cdr:relSizeAnchor xmlns:cdr="http://schemas.openxmlformats.org/drawingml/2006/chartDrawing">
    <cdr:from>
      <cdr:x>0.1854</cdr:x>
      <cdr:y>0.79678</cdr:y>
    </cdr:from>
    <cdr:to>
      <cdr:x>0.63523</cdr:x>
      <cdr:y>0.93307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88318" y="4639362"/>
          <a:ext cx="3853747" cy="793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Gay Marriage &amp; Adoption</a:t>
          </a:r>
        </a:p>
      </cdr:txBody>
    </cdr:sp>
  </cdr:relSizeAnchor>
  <cdr:relSizeAnchor xmlns:cdr="http://schemas.openxmlformats.org/drawingml/2006/chartDrawing">
    <cdr:from>
      <cdr:x>0.58501</cdr:x>
      <cdr:y>0.21528</cdr:y>
    </cdr:from>
    <cdr:to>
      <cdr:x>0.75089</cdr:x>
      <cdr:y>0.21701</cdr:y>
    </cdr:to>
    <cdr:sp macro="" textlink="">
      <cdr:nvSpPr>
        <cdr:cNvPr id="7" name="Straight Arrow Connector 6"/>
        <cdr:cNvSpPr/>
      </cdr:nvSpPr>
      <cdr:spPr>
        <a:xfrm xmlns:a="http://schemas.openxmlformats.org/drawingml/2006/main">
          <a:off x="5014223" y="1254821"/>
          <a:ext cx="1421793" cy="101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0.41381</cdr:x>
      <cdr:y>0.4783</cdr:y>
    </cdr:from>
    <cdr:to>
      <cdr:x>0.48288</cdr:x>
      <cdr:y>0.47917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V="1">
          <a:off x="3546892" y="2787928"/>
          <a:ext cx="591992" cy="506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0.34652</cdr:x>
      <cdr:y>0.57118</cdr:y>
    </cdr:from>
    <cdr:to>
      <cdr:x>0.43152</cdr:x>
      <cdr:y>0.57378</cdr:y>
    </cdr:to>
    <cdr:sp macro="" textlink="">
      <cdr:nvSpPr>
        <cdr:cNvPr id="11" name="Straight Arrow Connector 10"/>
        <cdr:cNvSpPr/>
      </cdr:nvSpPr>
      <cdr:spPr>
        <a:xfrm xmlns:a="http://schemas.openxmlformats.org/drawingml/2006/main">
          <a:off x="2970080" y="3329323"/>
          <a:ext cx="728605" cy="151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0.47048</cdr:x>
      <cdr:y>0.71701</cdr:y>
    </cdr:from>
    <cdr:to>
      <cdr:x>0.49115</cdr:x>
      <cdr:y>0.79861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 flipV="1">
          <a:off x="4032629" y="4179363"/>
          <a:ext cx="177093" cy="47561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119" cy="5822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0.09921</cdr:x>
      <cdr:y>0.78456</cdr:y>
    </cdr:from>
    <cdr:to>
      <cdr:x>0.21668</cdr:x>
      <cdr:y>0.83578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0767" y="4575455"/>
          <a:ext cx="1007310" cy="298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Racial</a:t>
          </a:r>
        </a:p>
      </cdr:txBody>
    </cdr:sp>
  </cdr:relSizeAnchor>
  <cdr:relSizeAnchor xmlns:cdr="http://schemas.openxmlformats.org/drawingml/2006/chartDrawing">
    <cdr:from>
      <cdr:x>0.4714</cdr:x>
      <cdr:y>0.27662</cdr:y>
    </cdr:from>
    <cdr:to>
      <cdr:x>0.60953</cdr:x>
      <cdr:y>0.33565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42288" y="1613204"/>
          <a:ext cx="1184470" cy="344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Women</a:t>
          </a:r>
        </a:p>
      </cdr:txBody>
    </cdr:sp>
  </cdr:relSizeAnchor>
  <cdr:relSizeAnchor xmlns:cdr="http://schemas.openxmlformats.org/drawingml/2006/chartDrawing">
    <cdr:from>
      <cdr:x>0.68865</cdr:x>
      <cdr:y>0.44055</cdr:y>
    </cdr:from>
    <cdr:to>
      <cdr:x>0.82442</cdr:x>
      <cdr:y>0.50479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05242" y="2569232"/>
          <a:ext cx="1164233" cy="374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/>
              <a:cs typeface="Times New Roman"/>
            </a:rPr>
            <a:t>Gay</a:t>
          </a:r>
        </a:p>
      </cdr:txBody>
    </cdr:sp>
  </cdr:relSizeAnchor>
  <cdr:relSizeAnchor xmlns:cdr="http://schemas.openxmlformats.org/drawingml/2006/chartDrawing">
    <cdr:from>
      <cdr:x>0.54261</cdr:x>
      <cdr:y>0.32897</cdr:y>
    </cdr:from>
    <cdr:to>
      <cdr:x>0.60282</cdr:x>
      <cdr:y>0.37758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4652914" y="1918506"/>
          <a:ext cx="516304" cy="28348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0.69872</cdr:x>
      <cdr:y>0.39866</cdr:y>
    </cdr:from>
    <cdr:to>
      <cdr:x>0.72261</cdr:x>
      <cdr:y>0.45486</cdr:y>
    </cdr:to>
    <cdr:sp macro="" textlink="">
      <cdr:nvSpPr>
        <cdr:cNvPr id="8" name="Straight Arrow Connector 7"/>
        <cdr:cNvSpPr/>
      </cdr:nvSpPr>
      <cdr:spPr>
        <a:xfrm xmlns:a="http://schemas.openxmlformats.org/drawingml/2006/main" rot="10800000">
          <a:off x="5991532" y="2324919"/>
          <a:ext cx="204838" cy="3277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0.13497</cdr:x>
      <cdr:y>0.71829</cdr:y>
    </cdr:from>
    <cdr:to>
      <cdr:x>0.15169</cdr:x>
      <cdr:y>0.80259</cdr:y>
    </cdr:to>
    <cdr:sp macro="" textlink="">
      <cdr:nvSpPr>
        <cdr:cNvPr id="10" name="Straight Arrow Connector 9"/>
        <cdr:cNvSpPr/>
      </cdr:nvSpPr>
      <cdr:spPr>
        <a:xfrm xmlns:a="http://schemas.openxmlformats.org/drawingml/2006/main" rot="16200000">
          <a:off x="983227" y="4363065"/>
          <a:ext cx="491612" cy="14338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7119" cy="5822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0.45968</cdr:x>
      <cdr:y>0.48746</cdr:y>
    </cdr:from>
    <cdr:to>
      <cdr:x>0.59132</cdr:x>
      <cdr:y>0.52392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41690" y="2843999"/>
          <a:ext cx="1128798" cy="21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1911-1926</a:t>
          </a:r>
        </a:p>
      </cdr:txBody>
    </cdr:sp>
  </cdr:relSizeAnchor>
  <cdr:relSizeAnchor xmlns:cdr="http://schemas.openxmlformats.org/drawingml/2006/chartDrawing">
    <cdr:from>
      <cdr:x>0.67257</cdr:x>
      <cdr:y>0.30606</cdr:y>
    </cdr:from>
    <cdr:to>
      <cdr:x>0.80067</cdr:x>
      <cdr:y>0.33992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67195" y="1785680"/>
          <a:ext cx="1098443" cy="197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1927-1942</a:t>
          </a:r>
        </a:p>
      </cdr:txBody>
    </cdr:sp>
  </cdr:relSizeAnchor>
  <cdr:relSizeAnchor xmlns:cdr="http://schemas.openxmlformats.org/drawingml/2006/chartDrawing">
    <cdr:from>
      <cdr:x>0.73256</cdr:x>
      <cdr:y>0.23235</cdr:y>
    </cdr:from>
    <cdr:to>
      <cdr:x>0.86007</cdr:x>
      <cdr:y>0.27663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281611" y="1355593"/>
          <a:ext cx="1093384" cy="258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1943-1958</a:t>
          </a:r>
        </a:p>
      </cdr:txBody>
    </cdr:sp>
  </cdr:relSizeAnchor>
  <cdr:relSizeAnchor xmlns:cdr="http://schemas.openxmlformats.org/drawingml/2006/chartDrawing">
    <cdr:from>
      <cdr:x>0.81042</cdr:x>
      <cdr:y>0.14791</cdr:y>
    </cdr:from>
    <cdr:to>
      <cdr:x>0.94383</cdr:x>
      <cdr:y>0.18784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949225" y="862941"/>
          <a:ext cx="1143976" cy="232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1959-1974</a:t>
          </a:r>
        </a:p>
      </cdr:txBody>
    </cdr:sp>
  </cdr:relSizeAnchor>
  <cdr:relSizeAnchor xmlns:cdr="http://schemas.openxmlformats.org/drawingml/2006/chartDrawing">
    <cdr:from>
      <cdr:x>0.86423</cdr:x>
      <cdr:y>0.07344</cdr:y>
    </cdr:from>
    <cdr:to>
      <cdr:x>1</cdr:x>
      <cdr:y>0.11945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67967" y="428500"/>
          <a:ext cx="1164213" cy="268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1975-1990</a:t>
          </a:r>
        </a:p>
      </cdr:txBody>
    </cdr:sp>
  </cdr:relSizeAnchor>
  <cdr:relSizeAnchor xmlns:cdr="http://schemas.openxmlformats.org/drawingml/2006/chartDrawing">
    <cdr:from>
      <cdr:x>0.86748</cdr:x>
      <cdr:y>0.01455</cdr:y>
    </cdr:from>
    <cdr:to>
      <cdr:x>1</cdr:x>
      <cdr:y>0.06576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495864" y="84918"/>
          <a:ext cx="1136316" cy="298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/>
              <a:cs typeface="Times New Roman"/>
            </a:rPr>
            <a:t>After 1990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80127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B28740-D9B7-BE4E-8F8E-4B7ABEFFC6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0.35808</cdr:x>
      <cdr:y>0.58597</cdr:y>
    </cdr:from>
    <cdr:to>
      <cdr:x>0.58761</cdr:x>
      <cdr:y>0.65098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8720B2-5431-D944-87FC-F5372BEBB2AC}"/>
            </a:ext>
          </a:extLst>
        </cdr:cNvPr>
        <cdr:cNvSpPr txBox="1"/>
      </cdr:nvSpPr>
      <cdr:spPr>
        <a:xfrm xmlns:a="http://schemas.openxmlformats.org/drawingml/2006/main">
          <a:off x="3108204" y="3686229"/>
          <a:ext cx="1992349" cy="40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Before 1895</a:t>
          </a:r>
        </a:p>
      </cdr:txBody>
    </cdr:sp>
  </cdr:relSizeAnchor>
  <cdr:relSizeAnchor xmlns:cdr="http://schemas.openxmlformats.org/drawingml/2006/chartDrawing">
    <cdr:from>
      <cdr:x>0.75945</cdr:x>
      <cdr:y>0.38238</cdr:y>
    </cdr:from>
    <cdr:to>
      <cdr:x>0.90143</cdr:x>
      <cdr:y>0.45081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2FC8633-CE84-5B45-8C73-114A18C8B81F}"/>
            </a:ext>
          </a:extLst>
        </cdr:cNvPr>
        <cdr:cNvSpPr txBox="1"/>
      </cdr:nvSpPr>
      <cdr:spPr>
        <a:xfrm xmlns:a="http://schemas.openxmlformats.org/drawingml/2006/main" flipH="1">
          <a:off x="6592156" y="2405466"/>
          <a:ext cx="1232333" cy="430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1895-1910</a:t>
          </a:r>
        </a:p>
      </cdr:txBody>
    </cdr:sp>
  </cdr:relSizeAnchor>
  <cdr:relSizeAnchor xmlns:cdr="http://schemas.openxmlformats.org/drawingml/2006/chartDrawing">
    <cdr:from>
      <cdr:x>0.82337</cdr:x>
      <cdr:y>0.29953</cdr:y>
    </cdr:from>
    <cdr:to>
      <cdr:x>0.96478</cdr:x>
      <cdr:y>0.36401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5136FE8-4F35-BB4A-A1AC-02396C761412}"/>
            </a:ext>
          </a:extLst>
        </cdr:cNvPr>
        <cdr:cNvSpPr txBox="1"/>
      </cdr:nvSpPr>
      <cdr:spPr>
        <a:xfrm xmlns:a="http://schemas.openxmlformats.org/drawingml/2006/main">
          <a:off x="7147071" y="1884594"/>
          <a:ext cx="1227490" cy="405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1911-1926</a:t>
          </a:r>
        </a:p>
      </cdr:txBody>
    </cdr:sp>
  </cdr:relSizeAnchor>
  <cdr:relSizeAnchor xmlns:cdr="http://schemas.openxmlformats.org/drawingml/2006/chartDrawing">
    <cdr:from>
      <cdr:x>0.82398</cdr:x>
      <cdr:y>0.24121</cdr:y>
    </cdr:from>
    <cdr:to>
      <cdr:x>1</cdr:x>
      <cdr:y>0.32824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EF1C756-006D-D24B-8F6D-67E83FF725D8}"/>
            </a:ext>
          </a:extLst>
        </cdr:cNvPr>
        <cdr:cNvSpPr txBox="1"/>
      </cdr:nvSpPr>
      <cdr:spPr>
        <a:xfrm xmlns:a="http://schemas.openxmlformats.org/drawingml/2006/main">
          <a:off x="7152385" y="1517630"/>
          <a:ext cx="1527890" cy="547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1927-1942</a:t>
          </a:r>
        </a:p>
      </cdr:txBody>
    </cdr:sp>
  </cdr:relSizeAnchor>
  <cdr:relSizeAnchor xmlns:cdr="http://schemas.openxmlformats.org/drawingml/2006/chartDrawing">
    <cdr:from>
      <cdr:x>0.82331</cdr:x>
      <cdr:y>0.11571</cdr:y>
    </cdr:from>
    <cdr:to>
      <cdr:x>0.99661</cdr:x>
      <cdr:y>0.20439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2B37AF3D-6B88-C247-B421-D1F2143D17C4}"/>
            </a:ext>
          </a:extLst>
        </cdr:cNvPr>
        <cdr:cNvSpPr txBox="1"/>
      </cdr:nvSpPr>
      <cdr:spPr>
        <a:xfrm xmlns:a="http://schemas.openxmlformats.org/drawingml/2006/main">
          <a:off x="7146441" y="727909"/>
          <a:ext cx="1504260" cy="55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1943-1958</a:t>
          </a:r>
        </a:p>
      </cdr:txBody>
    </cdr:sp>
  </cdr:relSizeAnchor>
  <cdr:relSizeAnchor xmlns:cdr="http://schemas.openxmlformats.org/drawingml/2006/chartDrawing">
    <cdr:from>
      <cdr:x>0.82331</cdr:x>
      <cdr:y>0.04307</cdr:y>
    </cdr:from>
    <cdr:to>
      <cdr:x>1</cdr:x>
      <cdr:y>0.13091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7235CF9E-4CE9-1C45-93A8-0138CB87A666}"/>
            </a:ext>
          </a:extLst>
        </cdr:cNvPr>
        <cdr:cNvSpPr txBox="1"/>
      </cdr:nvSpPr>
      <cdr:spPr>
        <a:xfrm xmlns:a="http://schemas.openxmlformats.org/drawingml/2006/main">
          <a:off x="7146441" y="270945"/>
          <a:ext cx="1533686" cy="552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1959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or later</a:t>
          </a:r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80127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4070EF-A32C-194A-A64B-97721A0815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0.11469</cdr:x>
      <cdr:y>0.76732</cdr:y>
    </cdr:from>
    <cdr:to>
      <cdr:x>0.27898</cdr:x>
      <cdr:y>0.83661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590B50-DECE-774D-AFF7-EDC2C7449B11}"/>
            </a:ext>
          </a:extLst>
        </cdr:cNvPr>
        <cdr:cNvSpPr txBox="1"/>
      </cdr:nvSpPr>
      <cdr:spPr>
        <a:xfrm xmlns:a="http://schemas.openxmlformats.org/drawingml/2006/main">
          <a:off x="995551" y="4827077"/>
          <a:ext cx="1426059" cy="435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Before 1895</a:t>
          </a:r>
        </a:p>
      </cdr:txBody>
    </cdr:sp>
  </cdr:relSizeAnchor>
  <cdr:relSizeAnchor xmlns:cdr="http://schemas.openxmlformats.org/drawingml/2006/chartDrawing">
    <cdr:from>
      <cdr:x>0.44761</cdr:x>
      <cdr:y>0.63704</cdr:y>
    </cdr:from>
    <cdr:to>
      <cdr:x>0.59516</cdr:x>
      <cdr:y>0.70145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49BD9AA-F8EA-4E4B-A54C-3749B81F8BAD}"/>
            </a:ext>
          </a:extLst>
        </cdr:cNvPr>
        <cdr:cNvSpPr txBox="1"/>
      </cdr:nvSpPr>
      <cdr:spPr>
        <a:xfrm xmlns:a="http://schemas.openxmlformats.org/drawingml/2006/main">
          <a:off x="3885340" y="4007495"/>
          <a:ext cx="1280762" cy="405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1895-1910</a:t>
          </a:r>
        </a:p>
      </cdr:txBody>
    </cdr:sp>
  </cdr:relSizeAnchor>
  <cdr:relSizeAnchor xmlns:cdr="http://schemas.openxmlformats.org/drawingml/2006/chartDrawing">
    <cdr:from>
      <cdr:x>0.07919</cdr:x>
      <cdr:y>0.6463</cdr:y>
    </cdr:from>
    <cdr:to>
      <cdr:x>0.28591</cdr:x>
      <cdr:y>0.73518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2EA2CA8-CBAE-9C4A-94F6-908ABAD0A7E0}"/>
            </a:ext>
          </a:extLst>
        </cdr:cNvPr>
        <cdr:cNvSpPr txBox="1"/>
      </cdr:nvSpPr>
      <cdr:spPr>
        <a:xfrm xmlns:a="http://schemas.openxmlformats.org/drawingml/2006/main" flipV="1">
          <a:off x="687432" y="4066330"/>
          <a:ext cx="1794312" cy="559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0.82145</cdr:x>
      <cdr:y>0.39435</cdr:y>
    </cdr:from>
    <cdr:to>
      <cdr:x>0.99814</cdr:x>
      <cdr:y>0.4568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C14B6B9-3FED-714F-9810-CE6BB9F2A11A}"/>
            </a:ext>
          </a:extLst>
        </cdr:cNvPr>
        <cdr:cNvSpPr txBox="1"/>
      </cdr:nvSpPr>
      <cdr:spPr>
        <a:xfrm xmlns:a="http://schemas.openxmlformats.org/drawingml/2006/main">
          <a:off x="7130297" y="2480806"/>
          <a:ext cx="1533685" cy="392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1927-1942</a:t>
          </a:r>
        </a:p>
      </cdr:txBody>
    </cdr:sp>
  </cdr:relSizeAnchor>
  <cdr:relSizeAnchor xmlns:cdr="http://schemas.openxmlformats.org/drawingml/2006/chartDrawing">
    <cdr:from>
      <cdr:x>0.78053</cdr:x>
      <cdr:y>0.4722</cdr:y>
    </cdr:from>
    <cdr:to>
      <cdr:x>0.99814</cdr:x>
      <cdr:y>0.53293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6BAEDF7-8FE9-9C48-B86C-8EAB81B9D18C}"/>
            </a:ext>
          </a:extLst>
        </cdr:cNvPr>
        <cdr:cNvSpPr txBox="1"/>
      </cdr:nvSpPr>
      <cdr:spPr>
        <a:xfrm xmlns:a="http://schemas.openxmlformats.org/drawingml/2006/main">
          <a:off x="6775127" y="2970508"/>
          <a:ext cx="1888856" cy="382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1911-1926</a:t>
          </a:r>
        </a:p>
      </cdr:txBody>
    </cdr:sp>
  </cdr:relSizeAnchor>
  <cdr:relSizeAnchor xmlns:cdr="http://schemas.openxmlformats.org/drawingml/2006/chartDrawing">
    <cdr:from>
      <cdr:x>0.82083</cdr:x>
      <cdr:y>0.29769</cdr:y>
    </cdr:from>
    <cdr:to>
      <cdr:x>0.99256</cdr:x>
      <cdr:y>0.35415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2FA16AF6-3E2C-A74B-A355-3AD449104623}"/>
            </a:ext>
          </a:extLst>
        </cdr:cNvPr>
        <cdr:cNvSpPr txBox="1"/>
      </cdr:nvSpPr>
      <cdr:spPr>
        <a:xfrm xmlns:a="http://schemas.openxmlformats.org/drawingml/2006/main">
          <a:off x="7124915" y="1872712"/>
          <a:ext cx="1490636" cy="355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1943-1958</a:t>
          </a:r>
        </a:p>
      </cdr:txBody>
    </cdr:sp>
  </cdr:relSizeAnchor>
  <cdr:relSizeAnchor xmlns:cdr="http://schemas.openxmlformats.org/drawingml/2006/chartDrawing">
    <cdr:from>
      <cdr:x>0.82517</cdr:x>
      <cdr:y>0.25235</cdr:y>
    </cdr:from>
    <cdr:to>
      <cdr:x>0.99752</cdr:x>
      <cdr:y>0.30796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0F4DE2A1-02E5-F046-8E6F-5DB47435EC51}"/>
            </a:ext>
          </a:extLst>
        </cdr:cNvPr>
        <cdr:cNvSpPr txBox="1"/>
      </cdr:nvSpPr>
      <cdr:spPr>
        <a:xfrm xmlns:a="http://schemas.openxmlformats.org/drawingml/2006/main">
          <a:off x="7162585" y="1587500"/>
          <a:ext cx="1496017" cy="349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1959-1974</a:t>
          </a:r>
        </a:p>
      </cdr:txBody>
    </cdr:sp>
  </cdr:relSizeAnchor>
  <cdr:relSizeAnchor xmlns:cdr="http://schemas.openxmlformats.org/drawingml/2006/chartDrawing">
    <cdr:from>
      <cdr:x>0.82393</cdr:x>
      <cdr:y>0.142</cdr:y>
    </cdr:from>
    <cdr:to>
      <cdr:x>0.99876</cdr:x>
      <cdr:y>0.20701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D20623CD-E863-2942-AD4F-9EDB4DB95E6B}"/>
            </a:ext>
          </a:extLst>
        </cdr:cNvPr>
        <cdr:cNvSpPr txBox="1"/>
      </cdr:nvSpPr>
      <cdr:spPr>
        <a:xfrm xmlns:a="http://schemas.openxmlformats.org/drawingml/2006/main">
          <a:off x="7151822" y="893305"/>
          <a:ext cx="1517542" cy="40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1975-1990</a:t>
          </a:r>
        </a:p>
      </cdr:txBody>
    </cdr:sp>
  </cdr:relSizeAnchor>
  <cdr:relSizeAnchor xmlns:cdr="http://schemas.openxmlformats.org/drawingml/2006/chartDrawing">
    <cdr:from>
      <cdr:x>0.82021</cdr:x>
      <cdr:y>0.06296</cdr:y>
    </cdr:from>
    <cdr:to>
      <cdr:x>0.98264</cdr:x>
      <cdr:y>0.16481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9E58AB6B-2DC1-B445-9118-46CDAEA12B93}"/>
            </a:ext>
          </a:extLst>
        </cdr:cNvPr>
        <cdr:cNvSpPr txBox="1"/>
      </cdr:nvSpPr>
      <cdr:spPr>
        <a:xfrm xmlns:a="http://schemas.openxmlformats.org/drawingml/2006/main">
          <a:off x="7119534" y="396069"/>
          <a:ext cx="1409915" cy="640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1991 or later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7"/>
  <sheetViews>
    <sheetView topLeftCell="A161" workbookViewId="0">
      <selection activeCell="A138" sqref="A138"/>
    </sheetView>
  </sheetViews>
  <sheetFormatPr baseColWidth="10" defaultRowHeight="16" x14ac:dyDescent="0.2"/>
  <cols>
    <col min="3" max="3" width="10.83203125" style="3"/>
  </cols>
  <sheetData>
    <row r="1" spans="1:27" x14ac:dyDescent="0.2">
      <c r="A1" t="s">
        <v>0</v>
      </c>
      <c r="B1" t="s">
        <v>1</v>
      </c>
      <c r="C1" s="6" t="s">
        <v>2</v>
      </c>
      <c r="D1" t="s">
        <v>3</v>
      </c>
      <c r="F1" s="1" t="s">
        <v>10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N1" s="2" t="s">
        <v>11</v>
      </c>
      <c r="O1" s="2" t="s">
        <v>12</v>
      </c>
      <c r="P1" s="2" t="s">
        <v>13</v>
      </c>
      <c r="Q1" s="2" t="s">
        <v>14</v>
      </c>
      <c r="R1" s="2"/>
      <c r="S1" t="s">
        <v>0</v>
      </c>
      <c r="T1" s="1" t="s">
        <v>15</v>
      </c>
      <c r="U1" s="1" t="s">
        <v>16</v>
      </c>
      <c r="W1" s="1" t="s">
        <v>0</v>
      </c>
      <c r="X1" s="2" t="s">
        <v>17</v>
      </c>
      <c r="Y1" s="2" t="s">
        <v>18</v>
      </c>
      <c r="Z1" s="2" t="s">
        <v>19</v>
      </c>
      <c r="AA1" s="2" t="s">
        <v>20</v>
      </c>
    </row>
    <row r="2" spans="1:27" x14ac:dyDescent="0.2">
      <c r="A2">
        <v>1956</v>
      </c>
      <c r="C2" s="6"/>
      <c r="D2" s="5">
        <v>34.847999999999999</v>
      </c>
      <c r="F2" s="1">
        <v>1960</v>
      </c>
      <c r="G2">
        <v>20</v>
      </c>
      <c r="H2">
        <v>25</v>
      </c>
      <c r="N2" s="2"/>
      <c r="O2" s="2"/>
      <c r="P2" s="1"/>
      <c r="Q2" s="1"/>
      <c r="R2" s="1"/>
      <c r="S2">
        <v>1972</v>
      </c>
      <c r="T2" s="2">
        <v>52.265000000000001</v>
      </c>
      <c r="U2" s="1"/>
      <c r="W2" s="1">
        <v>1977</v>
      </c>
      <c r="X2" s="2">
        <v>45.234999999999999</v>
      </c>
      <c r="Y2" s="2"/>
      <c r="Z2" s="2"/>
      <c r="AA2" s="2">
        <v>64.361999999999995</v>
      </c>
    </row>
    <row r="3" spans="1:27" x14ac:dyDescent="0.2">
      <c r="A3">
        <v>1957</v>
      </c>
      <c r="C3" s="6"/>
      <c r="D3" s="5">
        <v>36.792999999999999</v>
      </c>
      <c r="F3" s="1">
        <v>1965</v>
      </c>
      <c r="G3">
        <v>25</v>
      </c>
      <c r="H3">
        <v>30</v>
      </c>
      <c r="I3">
        <v>35</v>
      </c>
      <c r="N3" s="2"/>
      <c r="O3" s="2"/>
      <c r="P3" s="1"/>
      <c r="Q3" s="1"/>
      <c r="R3" s="1"/>
      <c r="S3">
        <v>1973</v>
      </c>
      <c r="T3" s="2">
        <v>53.304000000000002</v>
      </c>
      <c r="U3" s="1"/>
      <c r="W3" s="1">
        <v>1978</v>
      </c>
      <c r="X3" s="2">
        <v>46.014000000000003</v>
      </c>
      <c r="Y3" s="2"/>
      <c r="Z3" s="2"/>
      <c r="AA3" s="2">
        <v>65.427999999999997</v>
      </c>
    </row>
    <row r="4" spans="1:27" x14ac:dyDescent="0.2">
      <c r="A4">
        <v>1958</v>
      </c>
      <c r="C4" s="6"/>
      <c r="D4" s="5">
        <v>39.491</v>
      </c>
      <c r="F4" s="1">
        <v>1970</v>
      </c>
      <c r="G4">
        <v>30</v>
      </c>
      <c r="H4">
        <v>35</v>
      </c>
      <c r="I4">
        <v>40</v>
      </c>
      <c r="N4" s="2"/>
      <c r="O4" s="2"/>
      <c r="P4" s="1"/>
      <c r="Q4" s="1"/>
      <c r="R4" s="1"/>
      <c r="S4">
        <v>1974</v>
      </c>
      <c r="T4" s="2">
        <v>54.323999999999998</v>
      </c>
      <c r="U4" s="1"/>
      <c r="W4" s="1">
        <v>1979</v>
      </c>
      <c r="X4" s="2">
        <v>46.051000000000002</v>
      </c>
      <c r="Y4" s="2"/>
      <c r="Z4" s="2"/>
      <c r="AA4" s="2">
        <v>65.427999999999997</v>
      </c>
    </row>
    <row r="5" spans="1:27" x14ac:dyDescent="0.2">
      <c r="A5">
        <v>1959</v>
      </c>
      <c r="C5" s="6"/>
      <c r="D5" s="5">
        <v>40.802</v>
      </c>
      <c r="F5" s="1">
        <v>1975</v>
      </c>
      <c r="G5">
        <v>35</v>
      </c>
      <c r="H5">
        <v>40</v>
      </c>
      <c r="I5">
        <v>45</v>
      </c>
      <c r="N5" s="2"/>
      <c r="O5" s="2"/>
      <c r="P5" s="1"/>
      <c r="Q5" s="1"/>
      <c r="R5" s="1"/>
      <c r="S5">
        <v>1975</v>
      </c>
      <c r="T5" s="2">
        <v>54.723000000000006</v>
      </c>
      <c r="U5" s="1"/>
      <c r="W5" s="1">
        <v>1980</v>
      </c>
      <c r="X5" s="2">
        <v>46.052999999999997</v>
      </c>
      <c r="Y5" s="2"/>
      <c r="Z5" s="2"/>
      <c r="AA5" s="2">
        <v>65.427999999999997</v>
      </c>
    </row>
    <row r="6" spans="1:27" x14ac:dyDescent="0.2">
      <c r="A6">
        <v>1960</v>
      </c>
      <c r="C6" s="6"/>
      <c r="D6" s="5">
        <v>41.441000000000003</v>
      </c>
      <c r="F6" s="1">
        <v>1980</v>
      </c>
      <c r="G6">
        <v>40</v>
      </c>
      <c r="H6">
        <v>45</v>
      </c>
      <c r="I6">
        <v>50</v>
      </c>
      <c r="J6">
        <v>55</v>
      </c>
      <c r="N6" s="2"/>
      <c r="O6" s="2"/>
      <c r="P6" s="1"/>
      <c r="Q6" s="1"/>
      <c r="R6" s="1"/>
      <c r="S6">
        <v>1976</v>
      </c>
      <c r="T6" s="2">
        <v>55.115000000000002</v>
      </c>
      <c r="U6" s="1"/>
      <c r="W6" s="1">
        <v>1981</v>
      </c>
      <c r="X6" s="2">
        <v>46.052999999999997</v>
      </c>
      <c r="Y6" s="2"/>
      <c r="Z6" s="2"/>
      <c r="AA6" s="2">
        <v>65.427999999999997</v>
      </c>
    </row>
    <row r="7" spans="1:27" x14ac:dyDescent="0.2">
      <c r="A7">
        <v>1961</v>
      </c>
      <c r="C7" s="6"/>
      <c r="D7" s="5">
        <v>41.753</v>
      </c>
      <c r="F7" s="1">
        <v>1985</v>
      </c>
      <c r="G7">
        <v>45</v>
      </c>
      <c r="H7">
        <v>50</v>
      </c>
      <c r="I7">
        <v>55</v>
      </c>
      <c r="J7">
        <v>60</v>
      </c>
      <c r="N7" s="2"/>
      <c r="O7" s="2"/>
      <c r="P7" s="1"/>
      <c r="Q7" s="1"/>
      <c r="R7" s="1"/>
      <c r="S7">
        <v>1977</v>
      </c>
      <c r="T7" s="2">
        <v>55.697000000000003</v>
      </c>
      <c r="U7" s="1"/>
      <c r="W7" s="1">
        <v>1982</v>
      </c>
      <c r="X7" s="2">
        <v>46.721000000000004</v>
      </c>
      <c r="Y7" s="2"/>
      <c r="Z7" s="2"/>
      <c r="AA7" s="2">
        <v>66.224999999999994</v>
      </c>
    </row>
    <row r="8" spans="1:27" x14ac:dyDescent="0.2">
      <c r="A8">
        <v>1962</v>
      </c>
      <c r="C8" s="6"/>
      <c r="D8" s="5">
        <v>41.905000000000001</v>
      </c>
      <c r="F8" s="1">
        <v>1990</v>
      </c>
      <c r="H8">
        <v>55</v>
      </c>
      <c r="I8">
        <v>60</v>
      </c>
      <c r="J8">
        <v>65</v>
      </c>
      <c r="N8" s="2"/>
      <c r="O8" s="2"/>
      <c r="P8" s="1"/>
      <c r="Q8" s="1"/>
      <c r="R8" s="1"/>
      <c r="S8">
        <v>1978</v>
      </c>
      <c r="T8" s="2">
        <v>56.27</v>
      </c>
      <c r="U8" s="1"/>
      <c r="W8" s="1">
        <v>1983</v>
      </c>
      <c r="X8" s="2">
        <v>49.750999999999998</v>
      </c>
      <c r="Y8" s="2"/>
      <c r="Z8" s="2"/>
      <c r="AA8" s="2">
        <v>70.165000000000006</v>
      </c>
    </row>
    <row r="9" spans="1:27" x14ac:dyDescent="0.2">
      <c r="A9">
        <v>1963</v>
      </c>
      <c r="C9" s="6"/>
      <c r="D9" s="5">
        <v>41.357999999999997</v>
      </c>
      <c r="F9" s="1">
        <v>1995</v>
      </c>
      <c r="H9">
        <v>60</v>
      </c>
      <c r="I9">
        <v>65</v>
      </c>
      <c r="J9">
        <v>70</v>
      </c>
      <c r="K9">
        <v>75</v>
      </c>
      <c r="N9" s="2"/>
      <c r="O9" s="2"/>
      <c r="P9" s="1"/>
      <c r="Q9" s="1"/>
      <c r="R9" s="1"/>
      <c r="S9">
        <v>1979</v>
      </c>
      <c r="T9" s="2">
        <v>57.008000000000003</v>
      </c>
      <c r="U9" s="1"/>
      <c r="W9" s="1">
        <v>1984</v>
      </c>
      <c r="X9" s="2">
        <v>49.594999999999999</v>
      </c>
      <c r="Y9" s="2"/>
      <c r="Z9" s="2"/>
      <c r="AA9" s="2">
        <v>73.138000000000005</v>
      </c>
    </row>
    <row r="10" spans="1:27" x14ac:dyDescent="0.2">
      <c r="A10">
        <v>1964</v>
      </c>
      <c r="C10" s="6"/>
      <c r="D10" s="5">
        <v>44.228000000000002</v>
      </c>
      <c r="F10" s="1">
        <v>2000</v>
      </c>
      <c r="H10">
        <v>65</v>
      </c>
      <c r="I10">
        <v>70</v>
      </c>
      <c r="J10">
        <v>75</v>
      </c>
      <c r="K10">
        <v>80</v>
      </c>
      <c r="L10">
        <v>85</v>
      </c>
      <c r="N10" s="2"/>
      <c r="O10" s="2"/>
      <c r="P10" s="1"/>
      <c r="Q10" s="1"/>
      <c r="R10" s="1"/>
      <c r="S10">
        <v>1980</v>
      </c>
      <c r="T10" s="2">
        <v>57.733000000000004</v>
      </c>
      <c r="U10" s="1"/>
      <c r="W10" s="1">
        <v>1985</v>
      </c>
      <c r="X10" s="2">
        <v>49.604999999999997</v>
      </c>
      <c r="Y10" s="2"/>
      <c r="Z10" s="2"/>
      <c r="AA10" s="2">
        <v>73.206000000000003</v>
      </c>
    </row>
    <row r="11" spans="1:27" x14ac:dyDescent="0.2">
      <c r="A11">
        <v>1965</v>
      </c>
      <c r="C11" s="6"/>
      <c r="D11" s="5">
        <v>43.296999999999997</v>
      </c>
      <c r="F11" s="1">
        <v>2005</v>
      </c>
      <c r="I11">
        <v>75</v>
      </c>
      <c r="J11">
        <v>80</v>
      </c>
      <c r="K11">
        <v>85</v>
      </c>
      <c r="L11">
        <v>90</v>
      </c>
      <c r="N11" s="2"/>
      <c r="O11" s="2"/>
      <c r="P11" s="1"/>
      <c r="Q11" s="1"/>
      <c r="R11" s="1"/>
      <c r="S11">
        <v>1981</v>
      </c>
      <c r="T11" s="2">
        <v>58.057000000000002</v>
      </c>
      <c r="U11" s="1"/>
      <c r="W11" s="1">
        <v>1986</v>
      </c>
      <c r="X11" s="2">
        <v>49.607999999999997</v>
      </c>
      <c r="Y11" s="2"/>
      <c r="Z11" s="2"/>
      <c r="AA11" s="2">
        <v>73.218999999999994</v>
      </c>
    </row>
    <row r="12" spans="1:27" x14ac:dyDescent="0.2">
      <c r="A12">
        <v>1966</v>
      </c>
      <c r="C12" s="6"/>
      <c r="D12" s="5">
        <v>40.454000000000001</v>
      </c>
      <c r="F12" s="1">
        <v>2010</v>
      </c>
      <c r="J12">
        <v>85</v>
      </c>
      <c r="K12">
        <v>90</v>
      </c>
      <c r="L12">
        <v>95</v>
      </c>
      <c r="N12" s="2">
        <v>1956</v>
      </c>
      <c r="O12" s="5">
        <v>34.847999999999999</v>
      </c>
      <c r="P12" s="1"/>
      <c r="Q12" s="1"/>
      <c r="R12" s="1"/>
      <c r="S12">
        <v>1982</v>
      </c>
      <c r="T12" s="2">
        <v>58.375</v>
      </c>
      <c r="U12" s="1"/>
      <c r="W12" s="1">
        <v>1987</v>
      </c>
      <c r="X12" s="2">
        <v>49.609000000000002</v>
      </c>
      <c r="Y12" s="2">
        <v>38.763000000000005</v>
      </c>
      <c r="Z12" s="2"/>
      <c r="AA12" s="2">
        <v>73.221000000000004</v>
      </c>
    </row>
    <row r="13" spans="1:27" x14ac:dyDescent="0.2">
      <c r="A13">
        <v>1967</v>
      </c>
      <c r="C13" s="6"/>
      <c r="D13" s="5">
        <v>41.832999999999998</v>
      </c>
      <c r="F13" s="1">
        <v>2015</v>
      </c>
      <c r="K13">
        <v>95</v>
      </c>
      <c r="L13">
        <v>100</v>
      </c>
      <c r="N13" s="2">
        <v>1957</v>
      </c>
      <c r="O13" s="5">
        <v>36.792999999999999</v>
      </c>
      <c r="P13" s="1"/>
      <c r="Q13" s="1"/>
      <c r="R13" s="1"/>
      <c r="S13">
        <v>1983</v>
      </c>
      <c r="T13" s="2">
        <v>58.491999999999997</v>
      </c>
      <c r="U13" s="1"/>
      <c r="W13" s="1">
        <v>1988</v>
      </c>
      <c r="X13" s="2">
        <v>49.865000000000002</v>
      </c>
      <c r="Y13" s="2">
        <v>39.082000000000001</v>
      </c>
      <c r="Z13" s="2"/>
      <c r="AA13" s="2">
        <v>73.221999999999994</v>
      </c>
    </row>
    <row r="14" spans="1:27" x14ac:dyDescent="0.2">
      <c r="A14">
        <v>1968</v>
      </c>
      <c r="C14" s="6"/>
      <c r="D14" s="5">
        <v>43.734000000000002</v>
      </c>
      <c r="F14" s="1"/>
      <c r="N14" s="2">
        <v>1958</v>
      </c>
      <c r="O14" s="5">
        <v>39.491</v>
      </c>
      <c r="P14" s="1"/>
      <c r="Q14" s="1"/>
      <c r="R14" s="1"/>
      <c r="S14">
        <v>1984</v>
      </c>
      <c r="T14" s="2">
        <v>58.606999999999999</v>
      </c>
      <c r="U14" s="1"/>
      <c r="W14" s="1">
        <v>1989</v>
      </c>
      <c r="X14" s="2">
        <v>52.755000000000003</v>
      </c>
      <c r="Y14" s="2">
        <v>41.146000000000001</v>
      </c>
      <c r="Z14" s="2"/>
      <c r="AA14" s="2">
        <v>75.186000000000007</v>
      </c>
    </row>
    <row r="15" spans="1:27" x14ac:dyDescent="0.2">
      <c r="A15">
        <v>1969</v>
      </c>
      <c r="C15" s="6"/>
      <c r="D15" s="5">
        <v>43.636000000000003</v>
      </c>
      <c r="N15" s="2">
        <v>1959</v>
      </c>
      <c r="O15" s="5">
        <v>40.802</v>
      </c>
      <c r="P15" s="1"/>
      <c r="Q15" s="1"/>
      <c r="R15" s="1"/>
      <c r="S15">
        <v>1985</v>
      </c>
      <c r="T15" s="2">
        <v>59.372</v>
      </c>
      <c r="U15" s="1"/>
      <c r="W15" s="1">
        <v>1990</v>
      </c>
      <c r="X15" s="2">
        <v>51.167999999999999</v>
      </c>
      <c r="Y15" s="2">
        <v>40.335000000000001</v>
      </c>
      <c r="Z15" s="2"/>
      <c r="AA15" s="2">
        <v>76.424000000000007</v>
      </c>
    </row>
    <row r="16" spans="1:27" x14ac:dyDescent="0.2">
      <c r="A16">
        <v>1970</v>
      </c>
      <c r="C16" s="6"/>
      <c r="D16" s="5">
        <v>46.801000000000002</v>
      </c>
      <c r="N16" s="2">
        <v>1960</v>
      </c>
      <c r="O16" s="5">
        <v>41.441000000000003</v>
      </c>
      <c r="P16" s="1"/>
      <c r="Q16" s="1"/>
      <c r="R16" s="1"/>
      <c r="S16">
        <v>1986</v>
      </c>
      <c r="T16" s="2">
        <v>59.372</v>
      </c>
      <c r="U16" s="1"/>
      <c r="W16" s="1">
        <v>1991</v>
      </c>
      <c r="X16" s="2">
        <v>55.966999999999999</v>
      </c>
      <c r="Y16" s="2">
        <v>46.408000000000001</v>
      </c>
      <c r="Z16" s="2"/>
      <c r="AA16" s="2">
        <v>76.498999999999995</v>
      </c>
    </row>
    <row r="17" spans="1:27" x14ac:dyDescent="0.2">
      <c r="A17">
        <v>1971</v>
      </c>
      <c r="C17" s="6"/>
      <c r="D17" s="5">
        <v>48.588000000000001</v>
      </c>
      <c r="N17" s="2">
        <v>1961</v>
      </c>
      <c r="O17" s="5">
        <v>41.753</v>
      </c>
      <c r="P17" s="1"/>
      <c r="Q17" s="1"/>
      <c r="R17" s="1"/>
      <c r="S17">
        <v>1987</v>
      </c>
      <c r="T17" s="2">
        <v>59.372</v>
      </c>
      <c r="U17" s="1"/>
      <c r="W17" s="1">
        <v>1992</v>
      </c>
      <c r="X17" s="2">
        <v>55.636000000000003</v>
      </c>
      <c r="Y17" s="2">
        <v>45.664999999999999</v>
      </c>
      <c r="Z17" s="2"/>
      <c r="AA17" s="2">
        <v>77.153000000000006</v>
      </c>
    </row>
    <row r="18" spans="1:27" x14ac:dyDescent="0.2">
      <c r="A18">
        <v>1972</v>
      </c>
      <c r="C18" s="2">
        <v>52.265000000000001</v>
      </c>
      <c r="D18" s="5">
        <v>48.238</v>
      </c>
      <c r="N18" s="2">
        <v>1962</v>
      </c>
      <c r="O18" s="5">
        <v>41.905000000000001</v>
      </c>
      <c r="P18" s="1"/>
      <c r="Q18" s="1"/>
      <c r="R18" s="1"/>
      <c r="S18">
        <v>1988</v>
      </c>
      <c r="T18" s="2">
        <v>60.123000000000005</v>
      </c>
      <c r="U18" s="1"/>
      <c r="W18" s="1">
        <v>1993</v>
      </c>
      <c r="X18" s="2">
        <v>56.308999999999997</v>
      </c>
      <c r="Y18" s="2">
        <v>49.322000000000003</v>
      </c>
      <c r="Z18" s="2">
        <v>45.488</v>
      </c>
      <c r="AA18" s="2">
        <v>78.567999999999998</v>
      </c>
    </row>
    <row r="19" spans="1:27" x14ac:dyDescent="0.2">
      <c r="A19">
        <v>1973</v>
      </c>
      <c r="C19" s="2">
        <v>53.304000000000002</v>
      </c>
      <c r="D19" s="5">
        <v>47.494999999999997</v>
      </c>
      <c r="N19" s="2">
        <v>1963</v>
      </c>
      <c r="O19" s="5">
        <v>41.357999999999997</v>
      </c>
      <c r="P19" s="1"/>
      <c r="Q19" s="1"/>
      <c r="R19" s="1"/>
      <c r="S19">
        <v>1989</v>
      </c>
      <c r="T19" s="2">
        <v>60.548999999999999</v>
      </c>
      <c r="U19" s="1"/>
      <c r="W19" s="1">
        <v>1994</v>
      </c>
      <c r="X19" s="2">
        <v>56.895000000000003</v>
      </c>
      <c r="Y19" s="2">
        <v>47.213000000000001</v>
      </c>
      <c r="Z19" s="2">
        <v>54.587000000000003</v>
      </c>
      <c r="AA19" s="2">
        <v>78.998999999999995</v>
      </c>
    </row>
    <row r="20" spans="1:27" x14ac:dyDescent="0.2">
      <c r="A20">
        <v>1974</v>
      </c>
      <c r="C20" s="2">
        <v>54.323999999999998</v>
      </c>
      <c r="D20" s="5">
        <v>46.936999999999998</v>
      </c>
      <c r="N20" s="2">
        <v>1964</v>
      </c>
      <c r="O20" s="5">
        <v>44.228000000000002</v>
      </c>
      <c r="P20" s="1"/>
      <c r="Q20" s="1"/>
      <c r="R20" s="1"/>
      <c r="S20">
        <v>1990</v>
      </c>
      <c r="T20" s="2">
        <v>60.548999999999999</v>
      </c>
      <c r="U20" s="1"/>
      <c r="W20" s="1">
        <v>1995</v>
      </c>
      <c r="X20" s="2">
        <v>56.548000000000002</v>
      </c>
      <c r="Y20" s="2">
        <v>45.783000000000001</v>
      </c>
      <c r="Z20" s="2">
        <v>56.207999999999998</v>
      </c>
      <c r="AA20" s="2">
        <v>79.025000000000006</v>
      </c>
    </row>
    <row r="21" spans="1:27" x14ac:dyDescent="0.2">
      <c r="A21">
        <v>1975</v>
      </c>
      <c r="C21" s="2">
        <v>54.723000000000006</v>
      </c>
      <c r="D21" s="5">
        <v>45.000999999999998</v>
      </c>
      <c r="N21" s="2">
        <v>1965</v>
      </c>
      <c r="O21" s="5">
        <v>43.296999999999997</v>
      </c>
      <c r="P21" s="1"/>
      <c r="Q21" s="1"/>
      <c r="R21" s="1"/>
      <c r="S21">
        <v>1991</v>
      </c>
      <c r="T21" s="2">
        <v>60.548999999999999</v>
      </c>
      <c r="U21" s="1"/>
      <c r="W21" s="1">
        <v>1996</v>
      </c>
      <c r="X21" s="2">
        <v>57.404000000000003</v>
      </c>
      <c r="Y21" s="2">
        <v>45.753</v>
      </c>
      <c r="Z21" s="2">
        <v>67.018000000000001</v>
      </c>
      <c r="AA21" s="2">
        <v>80.108000000000004</v>
      </c>
    </row>
    <row r="22" spans="1:27" x14ac:dyDescent="0.2">
      <c r="A22">
        <v>1976</v>
      </c>
      <c r="C22" s="2">
        <v>55.115000000000002</v>
      </c>
      <c r="D22" s="5">
        <v>43.939</v>
      </c>
      <c r="N22" s="2">
        <v>1966</v>
      </c>
      <c r="O22" s="5">
        <v>40.454000000000001</v>
      </c>
      <c r="P22" s="2">
        <v>48.816000000000003</v>
      </c>
      <c r="Q22" s="1"/>
      <c r="R22" s="1"/>
      <c r="S22">
        <v>1992</v>
      </c>
      <c r="T22" s="2">
        <v>60.548999999999999</v>
      </c>
      <c r="U22" s="1"/>
      <c r="W22" s="1">
        <v>1997</v>
      </c>
      <c r="X22" s="2">
        <v>58.481000000000002</v>
      </c>
      <c r="Y22" s="2">
        <v>50.33</v>
      </c>
      <c r="Z22" s="2">
        <v>71.058000000000007</v>
      </c>
      <c r="AA22" s="2">
        <v>79.506</v>
      </c>
    </row>
    <row r="23" spans="1:27" x14ac:dyDescent="0.2">
      <c r="A23">
        <v>1977</v>
      </c>
      <c r="B23">
        <v>45.234999999999999</v>
      </c>
      <c r="C23" s="2">
        <v>55.697000000000003</v>
      </c>
      <c r="D23" s="5">
        <v>42.942</v>
      </c>
      <c r="N23" s="2">
        <v>1967</v>
      </c>
      <c r="O23" s="5">
        <v>41.832999999999998</v>
      </c>
      <c r="P23" s="2">
        <v>53.853999999999999</v>
      </c>
      <c r="Q23" s="1"/>
      <c r="R23" s="1"/>
      <c r="S23">
        <v>1993</v>
      </c>
      <c r="T23" s="2">
        <v>60.548999999999999</v>
      </c>
      <c r="U23" s="1"/>
      <c r="W23" s="1">
        <v>1998</v>
      </c>
      <c r="X23" s="2">
        <v>60.023000000000003</v>
      </c>
      <c r="Y23" s="2">
        <v>49.929000000000002</v>
      </c>
      <c r="Z23" s="2">
        <v>71.700999999999993</v>
      </c>
      <c r="AA23" s="2">
        <v>82.733999999999995</v>
      </c>
    </row>
    <row r="24" spans="1:27" x14ac:dyDescent="0.2">
      <c r="A24">
        <v>1978</v>
      </c>
      <c r="B24">
        <v>46.014000000000003</v>
      </c>
      <c r="C24" s="2">
        <v>56.27</v>
      </c>
      <c r="D24" s="5">
        <v>42.674999999999997</v>
      </c>
      <c r="N24" s="2">
        <v>1968</v>
      </c>
      <c r="O24" s="5">
        <v>43.734000000000002</v>
      </c>
      <c r="P24" s="2">
        <v>61.106999999999999</v>
      </c>
      <c r="Q24" s="1"/>
      <c r="R24" s="1"/>
      <c r="S24">
        <v>1994</v>
      </c>
      <c r="T24" s="2">
        <v>60.966999999999999</v>
      </c>
      <c r="U24" s="1"/>
      <c r="W24" s="1">
        <v>1999</v>
      </c>
      <c r="X24" s="2">
        <v>59.045000000000002</v>
      </c>
      <c r="Y24" s="2">
        <v>50.064</v>
      </c>
      <c r="Z24" s="2">
        <v>71.807000000000002</v>
      </c>
      <c r="AA24" s="2">
        <v>80.45</v>
      </c>
    </row>
    <row r="25" spans="1:27" x14ac:dyDescent="0.2">
      <c r="A25">
        <v>1979</v>
      </c>
      <c r="B25">
        <v>46.051000000000002</v>
      </c>
      <c r="C25" s="2">
        <v>57.008000000000003</v>
      </c>
      <c r="D25" s="5">
        <v>42.447000000000003</v>
      </c>
      <c r="N25" s="2">
        <v>1969</v>
      </c>
      <c r="O25" s="5">
        <v>43.636000000000003</v>
      </c>
      <c r="P25" s="2">
        <v>59.2</v>
      </c>
      <c r="Q25" s="1"/>
      <c r="R25" s="1"/>
      <c r="S25">
        <v>1995</v>
      </c>
      <c r="T25" s="2">
        <v>59.837000000000003</v>
      </c>
      <c r="U25" s="1"/>
      <c r="W25" s="1">
        <v>2000</v>
      </c>
      <c r="X25" s="2">
        <v>61.777999999999999</v>
      </c>
      <c r="Y25" s="2">
        <v>51.383000000000003</v>
      </c>
      <c r="Z25" s="2">
        <v>74.888999999999996</v>
      </c>
      <c r="AA25" s="2">
        <v>82.558999999999997</v>
      </c>
    </row>
    <row r="26" spans="1:27" x14ac:dyDescent="0.2">
      <c r="A26">
        <v>1980</v>
      </c>
      <c r="B26">
        <v>46.052999999999997</v>
      </c>
      <c r="C26" s="2">
        <v>57.733000000000004</v>
      </c>
      <c r="D26" s="5">
        <v>42.691000000000003</v>
      </c>
      <c r="N26" s="2">
        <v>1970</v>
      </c>
      <c r="O26" s="5">
        <v>46.801000000000002</v>
      </c>
      <c r="P26" s="2">
        <v>66.802999999999997</v>
      </c>
      <c r="Q26" s="1"/>
      <c r="R26" s="1"/>
      <c r="S26">
        <v>1996</v>
      </c>
      <c r="T26" s="2">
        <v>60.692</v>
      </c>
      <c r="U26" s="2">
        <v>45.758000000000003</v>
      </c>
      <c r="W26" s="1">
        <v>2001</v>
      </c>
      <c r="X26" s="2">
        <v>59.841999999999999</v>
      </c>
      <c r="Y26" s="2">
        <v>50.893999999999998</v>
      </c>
      <c r="Z26" s="2">
        <v>66.012</v>
      </c>
      <c r="AA26" s="2">
        <v>82.090999999999994</v>
      </c>
    </row>
    <row r="27" spans="1:27" x14ac:dyDescent="0.2">
      <c r="A27">
        <v>1981</v>
      </c>
      <c r="B27">
        <v>46.052999999999997</v>
      </c>
      <c r="C27" s="2">
        <v>58.057000000000002</v>
      </c>
      <c r="D27" s="5">
        <v>41.439</v>
      </c>
      <c r="N27" s="2">
        <v>1971</v>
      </c>
      <c r="O27" s="5">
        <v>48.588000000000001</v>
      </c>
      <c r="P27" s="2">
        <v>68.748999999999995</v>
      </c>
      <c r="Q27" s="1"/>
      <c r="R27" s="1"/>
      <c r="S27">
        <v>1997</v>
      </c>
      <c r="T27" s="2">
        <v>64.769000000000005</v>
      </c>
      <c r="U27" s="2">
        <v>49.667999999999999</v>
      </c>
      <c r="W27" s="1">
        <v>2002</v>
      </c>
      <c r="X27" s="2">
        <v>59.201999999999998</v>
      </c>
      <c r="Y27" s="2">
        <v>49.561</v>
      </c>
      <c r="Z27" s="2">
        <v>70.741</v>
      </c>
      <c r="AA27" s="2">
        <v>82.331999999999994</v>
      </c>
    </row>
    <row r="28" spans="1:27" x14ac:dyDescent="0.2">
      <c r="A28">
        <v>1982</v>
      </c>
      <c r="B28">
        <v>46.720999999999997</v>
      </c>
      <c r="C28" s="2">
        <v>58.375</v>
      </c>
      <c r="D28" s="5">
        <v>44.801000000000002</v>
      </c>
      <c r="N28" s="2">
        <v>1972</v>
      </c>
      <c r="O28" s="5">
        <v>48.238</v>
      </c>
      <c r="P28" s="2">
        <v>67.747</v>
      </c>
      <c r="Q28" s="2">
        <v>27.221</v>
      </c>
      <c r="R28" s="2"/>
      <c r="S28">
        <v>1998</v>
      </c>
      <c r="T28" s="2">
        <v>64.772999999999996</v>
      </c>
      <c r="U28" s="2">
        <v>49.667999999999999</v>
      </c>
      <c r="W28" s="1">
        <v>2003</v>
      </c>
      <c r="X28" s="2">
        <v>59.064999999999998</v>
      </c>
      <c r="Y28" s="2">
        <v>49.411000000000001</v>
      </c>
      <c r="Z28" s="2">
        <v>71.623999999999995</v>
      </c>
      <c r="AA28" s="2">
        <v>82.707999999999998</v>
      </c>
    </row>
    <row r="29" spans="1:27" x14ac:dyDescent="0.2">
      <c r="A29">
        <v>1983</v>
      </c>
      <c r="B29">
        <v>49.750999999999998</v>
      </c>
      <c r="C29" s="2">
        <v>58.491999999999997</v>
      </c>
      <c r="D29" s="5">
        <v>45.78</v>
      </c>
      <c r="N29" s="2">
        <v>1973</v>
      </c>
      <c r="O29" s="5">
        <v>47.494999999999997</v>
      </c>
      <c r="P29" s="2">
        <v>65.292000000000002</v>
      </c>
      <c r="Q29" s="2">
        <v>27.460999999999999</v>
      </c>
      <c r="R29" s="2"/>
      <c r="S29">
        <v>1999</v>
      </c>
      <c r="T29" s="2">
        <v>64.772999999999996</v>
      </c>
      <c r="U29" s="2">
        <v>49.667999999999999</v>
      </c>
      <c r="W29" s="1">
        <v>2004</v>
      </c>
      <c r="X29" s="2">
        <v>60.103000000000002</v>
      </c>
      <c r="Y29" s="2">
        <v>50.706000000000003</v>
      </c>
      <c r="Z29" s="2">
        <v>80.608000000000004</v>
      </c>
      <c r="AA29" s="2">
        <v>84.35599999999998</v>
      </c>
    </row>
    <row r="30" spans="1:27" x14ac:dyDescent="0.2">
      <c r="A30">
        <v>1984</v>
      </c>
      <c r="B30">
        <v>49.594999999999999</v>
      </c>
      <c r="C30" s="2">
        <v>58.606999999999999</v>
      </c>
      <c r="D30" s="5">
        <v>47.253</v>
      </c>
      <c r="N30" s="2">
        <v>1974</v>
      </c>
      <c r="O30" s="5">
        <v>46.936999999999998</v>
      </c>
      <c r="P30" s="2">
        <v>63.097000000000001</v>
      </c>
      <c r="Q30" s="2">
        <v>28.073</v>
      </c>
      <c r="R30" s="2"/>
      <c r="S30">
        <v>2000</v>
      </c>
      <c r="T30" s="2">
        <v>66.058000000000007</v>
      </c>
      <c r="U30" s="2">
        <v>53.951000000000001</v>
      </c>
      <c r="W30" s="1">
        <v>2005</v>
      </c>
      <c r="X30" s="2">
        <v>60.271999999999998</v>
      </c>
      <c r="Y30" s="2">
        <v>52.392000000000003</v>
      </c>
      <c r="Z30" s="2">
        <v>81.856999999999999</v>
      </c>
      <c r="AA30" s="2">
        <v>82.046999999999997</v>
      </c>
    </row>
    <row r="31" spans="1:27" x14ac:dyDescent="0.2">
      <c r="A31">
        <v>1985</v>
      </c>
      <c r="B31">
        <v>49.604999999999997</v>
      </c>
      <c r="C31" s="2">
        <v>59.372</v>
      </c>
      <c r="D31" s="5">
        <v>46.89</v>
      </c>
      <c r="N31" s="2">
        <v>1975</v>
      </c>
      <c r="O31" s="5">
        <v>45.000999999999998</v>
      </c>
      <c r="P31" s="2">
        <v>57.639000000000003</v>
      </c>
      <c r="Q31" s="2">
        <v>28.972000000000001</v>
      </c>
      <c r="R31" s="2"/>
      <c r="S31">
        <v>2001</v>
      </c>
      <c r="T31" s="2">
        <v>67.408000000000001</v>
      </c>
      <c r="U31" s="2">
        <v>55.018999999999998</v>
      </c>
      <c r="W31" s="1">
        <v>2006</v>
      </c>
      <c r="X31" s="2">
        <v>61.295000000000002</v>
      </c>
      <c r="Y31" s="2">
        <v>52.896000000000001</v>
      </c>
      <c r="Z31" s="2">
        <v>82.016000000000005</v>
      </c>
      <c r="AA31" s="2">
        <v>83.09</v>
      </c>
    </row>
    <row r="32" spans="1:27" x14ac:dyDescent="0.2">
      <c r="A32">
        <v>1986</v>
      </c>
      <c r="B32">
        <v>49.607999999999997</v>
      </c>
      <c r="C32" s="2">
        <v>59.372</v>
      </c>
      <c r="D32" s="5">
        <v>47.445</v>
      </c>
      <c r="N32" s="2">
        <v>1976</v>
      </c>
      <c r="O32" s="5">
        <v>43.939</v>
      </c>
      <c r="P32" s="2">
        <v>56.04</v>
      </c>
      <c r="Q32" s="2">
        <v>26.395</v>
      </c>
      <c r="R32" s="2"/>
      <c r="S32">
        <v>2002</v>
      </c>
      <c r="T32" s="2">
        <v>71.067999999999998</v>
      </c>
      <c r="U32" s="2">
        <v>56.087000000000003</v>
      </c>
      <c r="W32" s="1">
        <v>2007</v>
      </c>
      <c r="X32" s="2">
        <v>62.286000000000001</v>
      </c>
      <c r="Y32" s="2">
        <v>54.221000000000004</v>
      </c>
      <c r="Z32" s="2">
        <v>82.271000000000001</v>
      </c>
      <c r="AA32" s="2">
        <v>83.72</v>
      </c>
    </row>
    <row r="33" spans="1:27" x14ac:dyDescent="0.2">
      <c r="A33">
        <v>1987</v>
      </c>
      <c r="B33">
        <v>49.609000000000002</v>
      </c>
      <c r="C33" s="2">
        <v>59.372</v>
      </c>
      <c r="D33" s="5">
        <v>49.945</v>
      </c>
      <c r="N33" s="2">
        <v>1977</v>
      </c>
      <c r="O33" s="5">
        <v>42.942</v>
      </c>
      <c r="P33" s="2">
        <v>54.857999999999997</v>
      </c>
      <c r="Q33" s="2">
        <v>25.529</v>
      </c>
      <c r="R33" s="2"/>
      <c r="S33">
        <v>2003</v>
      </c>
      <c r="T33" s="2">
        <v>68.846999999999994</v>
      </c>
      <c r="U33" s="2">
        <v>54.261000000000003</v>
      </c>
      <c r="W33" s="1">
        <v>2008</v>
      </c>
      <c r="X33" s="2">
        <v>62.726000000000006</v>
      </c>
      <c r="Y33" s="2">
        <v>55.146999999999998</v>
      </c>
      <c r="Z33" s="2">
        <v>78.884</v>
      </c>
      <c r="AA33" s="2">
        <v>84.072999999999979</v>
      </c>
    </row>
    <row r="34" spans="1:27" x14ac:dyDescent="0.2">
      <c r="A34">
        <v>1988</v>
      </c>
      <c r="B34">
        <v>49.865000000000002</v>
      </c>
      <c r="C34" s="2">
        <v>60.123000000000005</v>
      </c>
      <c r="D34" s="5">
        <v>50.113</v>
      </c>
      <c r="N34" s="2">
        <v>1978</v>
      </c>
      <c r="O34" s="5">
        <v>42.674999999999997</v>
      </c>
      <c r="P34" s="2">
        <v>53.188000000000002</v>
      </c>
      <c r="Q34" s="2">
        <v>26.454000000000001</v>
      </c>
      <c r="R34" s="2"/>
      <c r="S34">
        <v>2004</v>
      </c>
      <c r="T34" s="2">
        <v>64.92</v>
      </c>
      <c r="U34" s="2">
        <v>52.408000000000001</v>
      </c>
      <c r="W34" s="1">
        <v>2009</v>
      </c>
      <c r="X34" s="2">
        <v>63.350999999999999</v>
      </c>
      <c r="Y34" s="2">
        <v>54.856999999999999</v>
      </c>
      <c r="Z34" s="2">
        <v>80.097999999999999</v>
      </c>
      <c r="AA34" s="2">
        <v>88.683000000000007</v>
      </c>
    </row>
    <row r="35" spans="1:27" x14ac:dyDescent="0.2">
      <c r="A35">
        <v>1989</v>
      </c>
      <c r="B35">
        <v>52.755000000000003</v>
      </c>
      <c r="C35" s="2">
        <v>60.548999999999999</v>
      </c>
      <c r="D35" s="5">
        <v>50.140999999999998</v>
      </c>
      <c r="N35" s="2">
        <v>1979</v>
      </c>
      <c r="O35" s="5">
        <v>42.447000000000003</v>
      </c>
      <c r="P35" s="2">
        <v>54.892000000000003</v>
      </c>
      <c r="Q35" s="2">
        <v>27.321000000000002</v>
      </c>
      <c r="R35" s="2"/>
      <c r="S35">
        <v>2005</v>
      </c>
      <c r="T35" s="2">
        <v>66.736999999999995</v>
      </c>
      <c r="U35" s="2">
        <v>53.890999999999998</v>
      </c>
      <c r="W35" s="1">
        <v>2010</v>
      </c>
      <c r="X35" s="2">
        <v>65.733999999999995</v>
      </c>
      <c r="Y35" s="2">
        <v>58.116999999999997</v>
      </c>
      <c r="Z35" s="2">
        <v>75.790999999999997</v>
      </c>
      <c r="AA35" s="2">
        <v>88.695999999999998</v>
      </c>
    </row>
    <row r="36" spans="1:27" x14ac:dyDescent="0.2">
      <c r="A36">
        <v>1990</v>
      </c>
      <c r="B36">
        <v>51.167999999999999</v>
      </c>
      <c r="C36" s="2">
        <v>60.548999999999999</v>
      </c>
      <c r="D36" s="5">
        <v>50.274000000000001</v>
      </c>
      <c r="N36" s="2">
        <v>1980</v>
      </c>
      <c r="O36" s="5">
        <v>42.691000000000003</v>
      </c>
      <c r="P36" s="2">
        <v>54.424999999999997</v>
      </c>
      <c r="Q36" s="2">
        <v>27.172999999999998</v>
      </c>
      <c r="R36" s="2"/>
      <c r="S36">
        <v>2006</v>
      </c>
      <c r="T36" s="2">
        <v>69.165000000000006</v>
      </c>
      <c r="U36" s="2">
        <v>54.896000000000001</v>
      </c>
      <c r="W36" s="1">
        <v>2011</v>
      </c>
      <c r="X36" s="2">
        <v>68.738</v>
      </c>
      <c r="Y36" s="2">
        <v>61.456000000000003</v>
      </c>
      <c r="Z36" s="2">
        <v>81.85899999999998</v>
      </c>
      <c r="AA36" s="2">
        <v>88.698999999999998</v>
      </c>
    </row>
    <row r="37" spans="1:27" x14ac:dyDescent="0.2">
      <c r="A37">
        <v>1991</v>
      </c>
      <c r="B37">
        <v>55.966999999999999</v>
      </c>
      <c r="C37" s="2">
        <v>60.548999999999999</v>
      </c>
      <c r="D37" s="5">
        <v>51.722999999999999</v>
      </c>
      <c r="N37" s="2">
        <v>1981</v>
      </c>
      <c r="O37" s="5">
        <v>41.439</v>
      </c>
      <c r="P37" s="2">
        <v>52.777000000000001</v>
      </c>
      <c r="Q37" s="2">
        <v>27.562000000000001</v>
      </c>
      <c r="R37" s="2"/>
      <c r="S37">
        <v>2007</v>
      </c>
      <c r="T37" s="2">
        <v>67.534999999999997</v>
      </c>
      <c r="U37" s="2">
        <v>53.58</v>
      </c>
      <c r="W37" s="1">
        <v>2012</v>
      </c>
      <c r="X37" s="2">
        <v>68.605000000000004</v>
      </c>
      <c r="Y37" s="2">
        <v>60.767000000000003</v>
      </c>
      <c r="Z37" s="2">
        <v>90.14</v>
      </c>
      <c r="AA37" s="2">
        <v>93.873000000000005</v>
      </c>
    </row>
    <row r="38" spans="1:27" x14ac:dyDescent="0.2">
      <c r="A38">
        <v>1992</v>
      </c>
      <c r="B38">
        <v>55.636000000000003</v>
      </c>
      <c r="C38" s="2">
        <v>60.548999999999999</v>
      </c>
      <c r="D38" s="5">
        <v>50.927999999999997</v>
      </c>
      <c r="N38" s="2">
        <v>1982</v>
      </c>
      <c r="O38" s="5">
        <v>44.801000000000002</v>
      </c>
      <c r="P38" s="2">
        <v>62.445</v>
      </c>
      <c r="Q38" s="2">
        <v>29.308</v>
      </c>
      <c r="R38" s="2"/>
      <c r="S38">
        <v>2008</v>
      </c>
      <c r="T38" s="2">
        <v>65.34</v>
      </c>
      <c r="U38" s="2">
        <v>52.819000000000003</v>
      </c>
      <c r="W38" s="1">
        <v>2013</v>
      </c>
      <c r="X38" s="2">
        <v>70.521000000000001</v>
      </c>
      <c r="Y38" s="2">
        <v>63.43</v>
      </c>
      <c r="Z38" s="2"/>
      <c r="AA38" s="2">
        <v>94.105000000000004</v>
      </c>
    </row>
    <row r="39" spans="1:27" x14ac:dyDescent="0.2">
      <c r="A39">
        <v>1993</v>
      </c>
      <c r="B39">
        <v>56.308999999999997</v>
      </c>
      <c r="C39" s="2">
        <v>60.548999999999999</v>
      </c>
      <c r="D39" s="5">
        <v>50.826999999999998</v>
      </c>
      <c r="N39" s="2">
        <v>1983</v>
      </c>
      <c r="O39" s="5">
        <v>45.78</v>
      </c>
      <c r="P39" s="2">
        <v>62.423000000000002</v>
      </c>
      <c r="Q39" s="2">
        <v>29.834</v>
      </c>
      <c r="R39" s="2"/>
      <c r="S39">
        <v>2009</v>
      </c>
      <c r="T39" s="2">
        <v>66.811000000000007</v>
      </c>
      <c r="U39" s="2">
        <v>54.006</v>
      </c>
      <c r="W39" s="1">
        <v>2014</v>
      </c>
      <c r="X39" s="2">
        <v>71.704999999999998</v>
      </c>
      <c r="Y39" s="2">
        <v>64.759</v>
      </c>
      <c r="Z39" s="2"/>
      <c r="AA39" s="2">
        <v>94.302000000000007</v>
      </c>
    </row>
    <row r="40" spans="1:27" x14ac:dyDescent="0.2">
      <c r="A40">
        <v>1994</v>
      </c>
      <c r="B40">
        <v>56.895000000000003</v>
      </c>
      <c r="C40" s="2">
        <v>60.966999999999999</v>
      </c>
      <c r="D40" s="5">
        <v>50.277999999999999</v>
      </c>
      <c r="N40" s="2">
        <v>1984</v>
      </c>
      <c r="O40" s="5">
        <v>47.253</v>
      </c>
      <c r="P40" s="2">
        <v>65.673000000000002</v>
      </c>
      <c r="Q40" s="2">
        <v>31.684999999999999</v>
      </c>
      <c r="R40" s="2"/>
      <c r="S40">
        <v>2010</v>
      </c>
      <c r="T40" s="2">
        <v>68.573999999999998</v>
      </c>
      <c r="U40" s="2">
        <v>54.597999999999999</v>
      </c>
      <c r="W40" s="1">
        <v>2015</v>
      </c>
      <c r="X40" s="2">
        <v>72.897999999999996</v>
      </c>
      <c r="Y40" s="2">
        <v>66.138999999999996</v>
      </c>
      <c r="Z40" s="2"/>
      <c r="AA40" s="2">
        <v>94.34</v>
      </c>
    </row>
    <row r="41" spans="1:27" x14ac:dyDescent="0.2">
      <c r="A41">
        <v>1995</v>
      </c>
      <c r="B41">
        <v>56.548000000000002</v>
      </c>
      <c r="C41" s="2">
        <v>59.837000000000003</v>
      </c>
      <c r="D41" s="5">
        <v>50.771000000000001</v>
      </c>
      <c r="N41" s="2">
        <v>1985</v>
      </c>
      <c r="O41" s="5">
        <v>46.89</v>
      </c>
      <c r="P41" s="2">
        <v>63.094999999999999</v>
      </c>
      <c r="Q41" s="2">
        <v>30.021000000000001</v>
      </c>
      <c r="R41" s="2"/>
      <c r="S41">
        <v>2011</v>
      </c>
      <c r="T41" s="2">
        <v>67.863</v>
      </c>
      <c r="U41" s="2">
        <v>54.036999999999999</v>
      </c>
      <c r="W41" s="1">
        <v>2016</v>
      </c>
      <c r="X41" s="2">
        <v>73.998000000000005</v>
      </c>
      <c r="Y41" s="2">
        <v>67.540000000000006</v>
      </c>
      <c r="Z41" s="2"/>
      <c r="AA41" s="2">
        <v>93.724999999999994</v>
      </c>
    </row>
    <row r="42" spans="1:27" x14ac:dyDescent="0.2">
      <c r="A42">
        <v>1996</v>
      </c>
      <c r="B42">
        <v>57.404000000000003</v>
      </c>
      <c r="C42" s="2">
        <v>60.692</v>
      </c>
      <c r="D42" s="5">
        <v>50.798000000000002</v>
      </c>
      <c r="N42" s="2">
        <v>1986</v>
      </c>
      <c r="O42" s="5">
        <v>47.445</v>
      </c>
      <c r="P42" s="2">
        <v>64.790999999999997</v>
      </c>
      <c r="Q42" s="2">
        <v>31.524000000000001</v>
      </c>
      <c r="R42" s="2"/>
      <c r="S42">
        <v>2012</v>
      </c>
      <c r="T42" s="2">
        <v>68.126999999999995</v>
      </c>
      <c r="U42" s="2">
        <v>54.241999999999997</v>
      </c>
      <c r="W42" s="1">
        <v>2017</v>
      </c>
      <c r="X42" s="2">
        <v>77.352000000000004</v>
      </c>
      <c r="Y42" s="2">
        <v>71.671999999999997</v>
      </c>
      <c r="Z42" s="2"/>
      <c r="AA42" s="2"/>
    </row>
    <row r="43" spans="1:27" x14ac:dyDescent="0.2">
      <c r="A43">
        <v>1997</v>
      </c>
      <c r="B43">
        <v>58.481000000000002</v>
      </c>
      <c r="C43" s="2">
        <v>64.769000000000005</v>
      </c>
      <c r="D43" s="5">
        <v>48.994</v>
      </c>
      <c r="N43" s="2">
        <v>1987</v>
      </c>
      <c r="O43" s="5">
        <v>49.945</v>
      </c>
      <c r="P43" s="2">
        <v>73.391999999999996</v>
      </c>
      <c r="Q43" s="2">
        <v>37.06</v>
      </c>
      <c r="R43" s="2"/>
      <c r="S43">
        <v>2013</v>
      </c>
      <c r="T43" s="2">
        <v>69.421000000000006</v>
      </c>
      <c r="U43" s="2">
        <v>55.308999999999997</v>
      </c>
      <c r="W43" s="1">
        <v>2018</v>
      </c>
      <c r="X43" s="2">
        <v>77.325999999999979</v>
      </c>
      <c r="Y43" s="2">
        <v>71.394000000000005</v>
      </c>
      <c r="Z43" s="2"/>
      <c r="AA43" s="2"/>
    </row>
    <row r="44" spans="1:27" x14ac:dyDescent="0.2">
      <c r="A44">
        <v>1998</v>
      </c>
      <c r="B44">
        <v>60.023000000000003</v>
      </c>
      <c r="C44" s="2">
        <v>64.772999999999996</v>
      </c>
      <c r="D44" s="5">
        <v>49.606000000000002</v>
      </c>
      <c r="N44" s="2">
        <v>1988</v>
      </c>
      <c r="O44" s="5">
        <v>50.113</v>
      </c>
      <c r="P44" s="2">
        <v>68.709000000000003</v>
      </c>
      <c r="Q44" s="2">
        <v>35.478999999999999</v>
      </c>
      <c r="R44" s="2"/>
      <c r="S44">
        <v>2014</v>
      </c>
      <c r="T44" s="2">
        <v>70.387</v>
      </c>
      <c r="U44" s="2">
        <v>56.136000000000003</v>
      </c>
    </row>
    <row r="45" spans="1:27" x14ac:dyDescent="0.2">
      <c r="A45">
        <v>1999</v>
      </c>
      <c r="B45">
        <v>59.045000000000002</v>
      </c>
      <c r="C45" s="2">
        <v>64.772999999999996</v>
      </c>
      <c r="D45" s="5">
        <v>50.411999999999999</v>
      </c>
      <c r="N45" s="2">
        <v>1989</v>
      </c>
      <c r="O45" s="5">
        <v>50.140999999999998</v>
      </c>
      <c r="P45" s="2">
        <v>67.631</v>
      </c>
      <c r="Q45" s="2">
        <v>34.097000000000001</v>
      </c>
      <c r="R45" s="2"/>
      <c r="S45">
        <v>2015</v>
      </c>
      <c r="T45" s="2">
        <v>73.879000000000005</v>
      </c>
      <c r="U45" s="2">
        <v>58.98</v>
      </c>
    </row>
    <row r="46" spans="1:27" x14ac:dyDescent="0.2">
      <c r="A46">
        <v>2000</v>
      </c>
      <c r="B46">
        <v>61.777999999999999</v>
      </c>
      <c r="C46" s="2">
        <v>66.058000000000007</v>
      </c>
      <c r="D46" s="5">
        <v>51.249000000000002</v>
      </c>
      <c r="N46" s="2">
        <v>1990</v>
      </c>
      <c r="O46" s="5">
        <v>50.274000000000001</v>
      </c>
      <c r="P46" s="2">
        <v>69.233999999999995</v>
      </c>
      <c r="Q46" s="2">
        <v>35.646999999999998</v>
      </c>
      <c r="R46" s="2"/>
      <c r="S46">
        <v>2016</v>
      </c>
      <c r="T46" s="2">
        <v>77.003</v>
      </c>
      <c r="U46" s="2">
        <v>61.509</v>
      </c>
    </row>
    <row r="47" spans="1:27" x14ac:dyDescent="0.2">
      <c r="A47">
        <v>2001</v>
      </c>
      <c r="B47">
        <v>59.841999999999999</v>
      </c>
      <c r="C47" s="2">
        <v>67.408000000000001</v>
      </c>
      <c r="D47" s="5">
        <v>50.87</v>
      </c>
      <c r="N47" s="2">
        <v>1991</v>
      </c>
      <c r="O47" s="5">
        <v>51.722999999999999</v>
      </c>
      <c r="P47" s="2">
        <v>70.718000000000004</v>
      </c>
      <c r="Q47" s="2">
        <v>36.787999999999997</v>
      </c>
      <c r="R47" s="2"/>
    </row>
    <row r="48" spans="1:27" x14ac:dyDescent="0.2">
      <c r="A48">
        <v>2002</v>
      </c>
      <c r="B48">
        <v>59.201999999999998</v>
      </c>
      <c r="C48" s="2">
        <v>71.067999999999998</v>
      </c>
      <c r="D48" s="5">
        <v>49.654000000000003</v>
      </c>
      <c r="N48" s="2">
        <v>1992</v>
      </c>
      <c r="O48" s="5">
        <v>50.927999999999997</v>
      </c>
      <c r="P48" s="2">
        <v>65.88</v>
      </c>
      <c r="Q48" s="2">
        <v>36.045999999999999</v>
      </c>
      <c r="R48" s="2"/>
    </row>
    <row r="49" spans="1:18" x14ac:dyDescent="0.2">
      <c r="A49">
        <v>2003</v>
      </c>
      <c r="B49">
        <v>59.064999999999998</v>
      </c>
      <c r="C49" s="2">
        <v>68.846999999999994</v>
      </c>
      <c r="D49" s="5">
        <v>51.593000000000004</v>
      </c>
      <c r="N49" s="2">
        <v>1993</v>
      </c>
      <c r="O49" s="5">
        <v>50.826999999999998</v>
      </c>
      <c r="P49" s="2">
        <v>66.686999999999998</v>
      </c>
      <c r="Q49" s="2">
        <v>34.664000000000001</v>
      </c>
      <c r="R49" s="2"/>
    </row>
    <row r="50" spans="1:18" x14ac:dyDescent="0.2">
      <c r="A50">
        <v>2004</v>
      </c>
      <c r="B50">
        <v>60.103000000000002</v>
      </c>
      <c r="C50" s="2">
        <v>64.92</v>
      </c>
      <c r="D50" s="5">
        <v>51.786999999999999</v>
      </c>
      <c r="N50" s="2">
        <v>1994</v>
      </c>
      <c r="O50" s="5">
        <v>50.277999999999999</v>
      </c>
      <c r="P50" s="2">
        <v>62.362000000000002</v>
      </c>
      <c r="Q50" s="2">
        <v>33.629000000000005</v>
      </c>
      <c r="R50" s="2"/>
    </row>
    <row r="51" spans="1:18" x14ac:dyDescent="0.2">
      <c r="A51">
        <v>2005</v>
      </c>
      <c r="B51">
        <v>60.271999999999998</v>
      </c>
      <c r="C51" s="2">
        <v>66.736999999999995</v>
      </c>
      <c r="D51" s="5">
        <v>53.795999999999999</v>
      </c>
      <c r="N51" s="2">
        <v>1995</v>
      </c>
      <c r="O51" s="5">
        <v>50.771000000000001</v>
      </c>
      <c r="P51" s="2">
        <v>62.122</v>
      </c>
      <c r="Q51" s="2">
        <v>32.579000000000001</v>
      </c>
      <c r="R51" s="2"/>
    </row>
    <row r="52" spans="1:18" x14ac:dyDescent="0.2">
      <c r="A52">
        <v>2006</v>
      </c>
      <c r="B52">
        <v>61.295000000000002</v>
      </c>
      <c r="C52" s="2">
        <v>69.165000000000006</v>
      </c>
      <c r="D52" s="5">
        <v>52.348999999999997</v>
      </c>
      <c r="N52" s="2">
        <v>1996</v>
      </c>
      <c r="O52" s="5">
        <v>50.798000000000002</v>
      </c>
      <c r="P52" s="2">
        <v>62.781999999999996</v>
      </c>
      <c r="Q52" s="2">
        <v>33.325000000000003</v>
      </c>
      <c r="R52" s="2"/>
    </row>
    <row r="53" spans="1:18" x14ac:dyDescent="0.2">
      <c r="A53">
        <v>2007</v>
      </c>
      <c r="B53">
        <v>62.286000000000001</v>
      </c>
      <c r="C53" s="2">
        <v>67.534999999999997</v>
      </c>
      <c r="D53" s="5">
        <v>55.688000000000002</v>
      </c>
      <c r="N53" s="2">
        <v>1997</v>
      </c>
      <c r="O53" s="5">
        <v>48.994</v>
      </c>
      <c r="P53" s="2">
        <v>64.584999999999994</v>
      </c>
      <c r="Q53" s="2">
        <v>31.14</v>
      </c>
      <c r="R53" s="2"/>
    </row>
    <row r="54" spans="1:18" x14ac:dyDescent="0.2">
      <c r="A54">
        <v>2008</v>
      </c>
      <c r="B54">
        <v>62.725999999999999</v>
      </c>
      <c r="C54" s="2">
        <v>65.34</v>
      </c>
      <c r="D54" s="5">
        <v>54.341000000000001</v>
      </c>
      <c r="N54" s="2">
        <v>1998</v>
      </c>
      <c r="O54" s="5">
        <v>49.606000000000002</v>
      </c>
      <c r="P54" s="2">
        <v>67.054000000000002</v>
      </c>
      <c r="Q54" s="2">
        <v>31.07</v>
      </c>
      <c r="R54" s="2"/>
    </row>
    <row r="55" spans="1:18" x14ac:dyDescent="0.2">
      <c r="A55">
        <v>2009</v>
      </c>
      <c r="B55">
        <v>63.350999999999999</v>
      </c>
      <c r="C55" s="2">
        <v>66.811000000000007</v>
      </c>
      <c r="D55" s="5">
        <v>60.466999999999999</v>
      </c>
      <c r="N55" s="2">
        <v>1999</v>
      </c>
      <c r="O55" s="5">
        <v>50.411999999999999</v>
      </c>
      <c r="P55" s="2">
        <v>68.739000000000004</v>
      </c>
      <c r="Q55" s="2">
        <v>31.707000000000001</v>
      </c>
      <c r="R55" s="2"/>
    </row>
    <row r="56" spans="1:18" x14ac:dyDescent="0.2">
      <c r="A56">
        <v>2010</v>
      </c>
      <c r="B56">
        <v>65.733999999999995</v>
      </c>
      <c r="C56" s="2">
        <v>68.573999999999998</v>
      </c>
      <c r="D56" s="5">
        <v>56.216000000000001</v>
      </c>
      <c r="N56" s="2">
        <v>2000</v>
      </c>
      <c r="O56" s="5">
        <v>51.249000000000002</v>
      </c>
      <c r="P56" s="2">
        <v>70.662999999999997</v>
      </c>
      <c r="Q56" s="2">
        <v>32.902999999999999</v>
      </c>
      <c r="R56" s="2"/>
    </row>
    <row r="57" spans="1:18" x14ac:dyDescent="0.2">
      <c r="A57">
        <v>2011</v>
      </c>
      <c r="B57">
        <v>68.738</v>
      </c>
      <c r="C57" s="2">
        <v>67.863</v>
      </c>
      <c r="D57" s="5">
        <v>54.100999999999999</v>
      </c>
      <c r="N57" s="2">
        <v>2001</v>
      </c>
      <c r="O57" s="5">
        <v>50.87</v>
      </c>
      <c r="P57" s="2">
        <v>68.343999999999994</v>
      </c>
      <c r="Q57" s="2">
        <v>32.869</v>
      </c>
      <c r="R57" s="2"/>
    </row>
    <row r="58" spans="1:18" x14ac:dyDescent="0.2">
      <c r="A58">
        <v>2012</v>
      </c>
      <c r="B58">
        <v>68.605000000000004</v>
      </c>
      <c r="C58" s="2">
        <v>68.126999999999995</v>
      </c>
      <c r="D58" s="5">
        <v>53.076999999999998</v>
      </c>
      <c r="N58" s="2">
        <v>2002</v>
      </c>
      <c r="O58" s="5">
        <v>49.654000000000003</v>
      </c>
      <c r="P58" s="2">
        <v>64.722999999999999</v>
      </c>
      <c r="Q58" s="2">
        <v>31.748000000000001</v>
      </c>
      <c r="R58" s="2"/>
    </row>
    <row r="59" spans="1:18" x14ac:dyDescent="0.2">
      <c r="A59">
        <v>2013</v>
      </c>
      <c r="B59">
        <v>70.521000000000001</v>
      </c>
      <c r="C59" s="2">
        <v>69.421000000000006</v>
      </c>
      <c r="D59" s="5">
        <v>52.734999999999999</v>
      </c>
      <c r="N59" s="2">
        <v>2003</v>
      </c>
      <c r="O59" s="5">
        <v>51.593000000000004</v>
      </c>
      <c r="P59" s="2">
        <v>66.415999999999997</v>
      </c>
      <c r="Q59" s="2">
        <v>33.328000000000003</v>
      </c>
      <c r="R59" s="2"/>
    </row>
    <row r="60" spans="1:18" x14ac:dyDescent="0.2">
      <c r="A60">
        <v>2014</v>
      </c>
      <c r="B60">
        <v>71.704999999999998</v>
      </c>
      <c r="C60" s="2">
        <v>70.387</v>
      </c>
      <c r="D60" s="5">
        <v>52.689</v>
      </c>
      <c r="N60" s="2">
        <v>2004</v>
      </c>
      <c r="O60" s="5">
        <v>51.786999999999999</v>
      </c>
      <c r="P60" s="2">
        <v>69.274000000000001</v>
      </c>
      <c r="Q60" s="2">
        <v>31.827999999999999</v>
      </c>
      <c r="R60" s="2"/>
    </row>
    <row r="61" spans="1:18" x14ac:dyDescent="0.2">
      <c r="A61">
        <v>2015</v>
      </c>
      <c r="B61">
        <v>72.897999999999996</v>
      </c>
      <c r="C61" s="2">
        <v>73.879000000000005</v>
      </c>
      <c r="D61" s="5">
        <v>54.203000000000003</v>
      </c>
      <c r="N61" s="2">
        <v>2005</v>
      </c>
      <c r="O61" s="5">
        <v>53.795999999999999</v>
      </c>
      <c r="P61" s="2">
        <v>68.364000000000004</v>
      </c>
      <c r="Q61" s="2">
        <v>34.283999999999999</v>
      </c>
      <c r="R61" s="2"/>
    </row>
    <row r="62" spans="1:18" x14ac:dyDescent="0.2">
      <c r="A62">
        <v>2016</v>
      </c>
      <c r="B62">
        <v>73.998000000000005</v>
      </c>
      <c r="C62" s="2">
        <v>77.003</v>
      </c>
      <c r="D62" s="5">
        <v>56.375</v>
      </c>
      <c r="N62" s="2">
        <v>2006</v>
      </c>
      <c r="O62" s="5">
        <v>52.348999999999997</v>
      </c>
      <c r="P62" s="2">
        <v>67.117999999999995</v>
      </c>
      <c r="Q62" s="2">
        <v>32.347000000000001</v>
      </c>
      <c r="R62" s="2"/>
    </row>
    <row r="63" spans="1:18" x14ac:dyDescent="0.2">
      <c r="A63">
        <v>2017</v>
      </c>
      <c r="B63">
        <v>77.352000000000004</v>
      </c>
      <c r="C63" s="6"/>
      <c r="D63" s="5">
        <v>57.97</v>
      </c>
      <c r="N63" s="2">
        <v>2007</v>
      </c>
      <c r="O63" s="5">
        <v>55.688000000000002</v>
      </c>
      <c r="P63" s="2">
        <v>68.929000000000002</v>
      </c>
      <c r="Q63" s="2">
        <v>36.11</v>
      </c>
      <c r="R63" s="2"/>
    </row>
    <row r="64" spans="1:18" x14ac:dyDescent="0.2">
      <c r="A64">
        <v>2018</v>
      </c>
      <c r="B64">
        <v>77.325999999999993</v>
      </c>
      <c r="C64" s="6"/>
      <c r="D64" s="5">
        <v>59.201000000000001</v>
      </c>
      <c r="N64" s="2">
        <v>2008</v>
      </c>
      <c r="O64" s="5">
        <v>54.341000000000001</v>
      </c>
      <c r="P64" s="2">
        <v>71.817999999999998</v>
      </c>
      <c r="Q64" s="2">
        <v>34.479999999999997</v>
      </c>
      <c r="R64" s="2"/>
    </row>
    <row r="65" spans="1:20" x14ac:dyDescent="0.2">
      <c r="C65" s="6"/>
      <c r="N65" s="2">
        <v>2009</v>
      </c>
      <c r="O65" s="5">
        <v>60.466999999999999</v>
      </c>
      <c r="P65" s="2">
        <v>70.524000000000001</v>
      </c>
      <c r="Q65" s="2">
        <v>41.276000000000003</v>
      </c>
      <c r="R65" s="2"/>
    </row>
    <row r="66" spans="1:20" x14ac:dyDescent="0.2">
      <c r="C66" s="6"/>
      <c r="N66" s="2">
        <v>2010</v>
      </c>
      <c r="O66" s="5">
        <v>56.216000000000001</v>
      </c>
      <c r="P66" s="2">
        <v>67.531000000000006</v>
      </c>
      <c r="Q66" s="2">
        <v>37.704000000000001</v>
      </c>
      <c r="R66" s="2"/>
    </row>
    <row r="67" spans="1:20" x14ac:dyDescent="0.2">
      <c r="C67" s="6"/>
      <c r="N67" s="2">
        <v>2011</v>
      </c>
      <c r="O67" s="5">
        <v>54.100999999999999</v>
      </c>
      <c r="P67" s="2">
        <v>67.241</v>
      </c>
      <c r="Q67" s="2">
        <v>35.750999999999998</v>
      </c>
      <c r="R67" s="2"/>
    </row>
    <row r="68" spans="1:20" x14ac:dyDescent="0.2">
      <c r="A68" t="s">
        <v>11</v>
      </c>
      <c r="B68" t="s">
        <v>21</v>
      </c>
      <c r="C68" t="s">
        <v>22</v>
      </c>
      <c r="D68" t="s">
        <v>23</v>
      </c>
      <c r="N68" s="2">
        <v>2012</v>
      </c>
      <c r="O68" s="5">
        <v>53.076999999999998</v>
      </c>
      <c r="P68" s="2">
        <v>68.052000000000007</v>
      </c>
      <c r="Q68" s="2">
        <v>34.372999999999998</v>
      </c>
      <c r="R68" s="2"/>
    </row>
    <row r="69" spans="1:20" x14ac:dyDescent="0.2">
      <c r="A69">
        <v>1964</v>
      </c>
      <c r="B69">
        <v>18.270000000000007</v>
      </c>
      <c r="C69">
        <v>22.269999999999996</v>
      </c>
      <c r="D69">
        <v>27.669999999999987</v>
      </c>
      <c r="N69" s="2">
        <v>2013</v>
      </c>
      <c r="O69" s="5">
        <v>52.734999999999999</v>
      </c>
      <c r="P69" s="2">
        <v>68.427999999999997</v>
      </c>
      <c r="Q69" s="2">
        <v>33.780999999999999</v>
      </c>
      <c r="R69" s="2"/>
    </row>
    <row r="70" spans="1:20" x14ac:dyDescent="0.2">
      <c r="A70">
        <v>1965</v>
      </c>
      <c r="B70">
        <v>19.580000000000005</v>
      </c>
      <c r="C70">
        <v>23.579999999999995</v>
      </c>
      <c r="D70">
        <v>28.979999999999986</v>
      </c>
      <c r="N70" s="2">
        <v>2014</v>
      </c>
      <c r="O70" s="5">
        <v>52.689</v>
      </c>
      <c r="P70" s="2">
        <v>68.536000000000001</v>
      </c>
      <c r="Q70" s="2">
        <v>33.856999999999999</v>
      </c>
      <c r="R70" s="2"/>
    </row>
    <row r="71" spans="1:20" x14ac:dyDescent="0.2">
      <c r="A71">
        <v>1966</v>
      </c>
      <c r="B71">
        <v>20.890000000000004</v>
      </c>
      <c r="C71">
        <v>24.889999999999993</v>
      </c>
      <c r="D71">
        <v>30.289999999999985</v>
      </c>
      <c r="N71" s="2">
        <v>2015</v>
      </c>
      <c r="O71" s="5">
        <v>54.203000000000003</v>
      </c>
      <c r="P71" s="2">
        <v>73.281000000000006</v>
      </c>
      <c r="Q71" s="2">
        <v>35.948</v>
      </c>
      <c r="R71" s="2"/>
    </row>
    <row r="72" spans="1:20" x14ac:dyDescent="0.2">
      <c r="A72">
        <v>1967</v>
      </c>
      <c r="B72">
        <v>22.200000000000003</v>
      </c>
      <c r="C72">
        <v>26.199999999999992</v>
      </c>
      <c r="D72">
        <v>31.599999999999984</v>
      </c>
      <c r="N72" s="2">
        <v>2016</v>
      </c>
      <c r="O72" s="5">
        <v>56.375</v>
      </c>
      <c r="P72" s="2">
        <v>79.960999999999999</v>
      </c>
      <c r="Q72" s="2">
        <v>39.301000000000002</v>
      </c>
      <c r="R72" s="2"/>
    </row>
    <row r="73" spans="1:20" x14ac:dyDescent="0.2">
      <c r="A73">
        <v>1968</v>
      </c>
      <c r="B73">
        <v>23.51</v>
      </c>
      <c r="C73">
        <v>27.509999999999991</v>
      </c>
      <c r="D73">
        <v>32.909999999999982</v>
      </c>
      <c r="N73" s="2">
        <v>2017</v>
      </c>
      <c r="O73" s="5">
        <v>57.97</v>
      </c>
      <c r="P73" s="2">
        <v>82.832999999999998</v>
      </c>
      <c r="Q73" s="2">
        <v>41.847000000000001</v>
      </c>
      <c r="R73" s="2"/>
    </row>
    <row r="74" spans="1:20" x14ac:dyDescent="0.2">
      <c r="A74">
        <v>1969</v>
      </c>
      <c r="B74">
        <v>24.82</v>
      </c>
      <c r="C74">
        <v>28.81999999999999</v>
      </c>
      <c r="D74">
        <v>34.219999999999985</v>
      </c>
      <c r="N74" s="2">
        <v>2018</v>
      </c>
      <c r="O74" s="5">
        <v>59.201000000000001</v>
      </c>
      <c r="P74" s="2">
        <v>85.593999999999994</v>
      </c>
      <c r="Q74" s="2">
        <v>44.249000000000002</v>
      </c>
      <c r="R74" s="2"/>
    </row>
    <row r="75" spans="1:20" x14ac:dyDescent="0.2">
      <c r="A75">
        <v>1970</v>
      </c>
      <c r="B75">
        <v>26.13</v>
      </c>
      <c r="C75">
        <v>30.129999999999988</v>
      </c>
      <c r="D75">
        <v>35.529999999999987</v>
      </c>
    </row>
    <row r="76" spans="1:20" x14ac:dyDescent="0.2">
      <c r="A76">
        <v>1971</v>
      </c>
      <c r="B76">
        <v>27.439999999999998</v>
      </c>
      <c r="C76">
        <v>31.439999999999987</v>
      </c>
      <c r="D76">
        <v>36.839999999999989</v>
      </c>
    </row>
    <row r="77" spans="1:20" x14ac:dyDescent="0.2">
      <c r="A77">
        <v>1972</v>
      </c>
      <c r="B77">
        <v>28.749999999999996</v>
      </c>
      <c r="C77">
        <v>32.749999999999986</v>
      </c>
      <c r="D77">
        <v>38.149999999999991</v>
      </c>
    </row>
    <row r="78" spans="1:20" x14ac:dyDescent="0.2">
      <c r="A78">
        <v>1973</v>
      </c>
      <c r="B78">
        <v>30.059999999999995</v>
      </c>
      <c r="C78">
        <v>34.059999999999988</v>
      </c>
      <c r="D78">
        <v>39.459999999999994</v>
      </c>
      <c r="E78" t="s">
        <v>24</v>
      </c>
      <c r="F78" t="s">
        <v>25</v>
      </c>
      <c r="G78" t="s">
        <v>26</v>
      </c>
      <c r="H78" t="s">
        <v>27</v>
      </c>
      <c r="O78" t="s">
        <v>21</v>
      </c>
      <c r="P78" t="s">
        <v>22</v>
      </c>
      <c r="Q78" t="s">
        <v>23</v>
      </c>
      <c r="R78" t="s">
        <v>24</v>
      </c>
      <c r="S78" t="s">
        <v>25</v>
      </c>
      <c r="T78" t="s">
        <v>26</v>
      </c>
    </row>
    <row r="79" spans="1:20" x14ac:dyDescent="0.2">
      <c r="A79">
        <v>1974</v>
      </c>
      <c r="B79">
        <v>31.369999999999994</v>
      </c>
      <c r="C79">
        <v>35.36999999999999</v>
      </c>
      <c r="D79">
        <v>40.769999999999996</v>
      </c>
      <c r="E79">
        <v>35.46999999999997</v>
      </c>
      <c r="F79">
        <v>49.46999999999997</v>
      </c>
      <c r="G79">
        <v>57.769999999999968</v>
      </c>
      <c r="H79">
        <f t="shared" ref="H79:H107" si="0">$A69-1895</f>
        <v>69</v>
      </c>
      <c r="I79">
        <f t="shared" ref="I79:I107" si="1">$A69-1910</f>
        <v>54</v>
      </c>
      <c r="J79">
        <f t="shared" ref="J79:J107" si="2">$A69-1926</f>
        <v>38</v>
      </c>
      <c r="K79">
        <f t="shared" ref="K79:K107" si="3">$A69-1942</f>
        <v>22</v>
      </c>
      <c r="L79">
        <f t="shared" ref="L79:L107" si="4">$A69-1958</f>
        <v>6</v>
      </c>
      <c r="M79">
        <f t="shared" ref="M79:M107" si="5">$A69-1970</f>
        <v>-6</v>
      </c>
      <c r="O79">
        <f t="shared" ref="O79:T91" si="6">O80-1.31</f>
        <v>18.270000000000007</v>
      </c>
      <c r="P79">
        <f t="shared" si="6"/>
        <v>22.269999999999996</v>
      </c>
      <c r="Q79">
        <f t="shared" si="6"/>
        <v>27.669999999999987</v>
      </c>
      <c r="R79">
        <f t="shared" si="6"/>
        <v>35.46999999999997</v>
      </c>
      <c r="S79">
        <f t="shared" si="6"/>
        <v>49.46999999999997</v>
      </c>
      <c r="T79">
        <f t="shared" si="6"/>
        <v>57.769999999999968</v>
      </c>
    </row>
    <row r="80" spans="1:20" x14ac:dyDescent="0.2">
      <c r="A80">
        <v>1975</v>
      </c>
      <c r="B80">
        <v>32.679999999999993</v>
      </c>
      <c r="C80">
        <v>36.679999999999993</v>
      </c>
      <c r="D80">
        <v>42.08</v>
      </c>
      <c r="E80">
        <v>36.779999999999973</v>
      </c>
      <c r="F80">
        <v>50.779999999999973</v>
      </c>
      <c r="G80">
        <v>59.07999999999997</v>
      </c>
      <c r="H80">
        <f t="shared" si="0"/>
        <v>70</v>
      </c>
      <c r="I80">
        <f t="shared" si="1"/>
        <v>55</v>
      </c>
      <c r="J80">
        <f t="shared" si="2"/>
        <v>39</v>
      </c>
      <c r="K80">
        <f t="shared" si="3"/>
        <v>23</v>
      </c>
      <c r="L80">
        <f t="shared" si="4"/>
        <v>7</v>
      </c>
      <c r="M80">
        <f t="shared" si="5"/>
        <v>-5</v>
      </c>
      <c r="O80">
        <f t="shared" si="6"/>
        <v>19.580000000000005</v>
      </c>
      <c r="P80">
        <f t="shared" si="6"/>
        <v>23.579999999999995</v>
      </c>
      <c r="Q80">
        <f t="shared" si="6"/>
        <v>28.979999999999986</v>
      </c>
      <c r="R80">
        <f t="shared" si="6"/>
        <v>36.779999999999973</v>
      </c>
      <c r="S80">
        <f t="shared" si="6"/>
        <v>50.779999999999973</v>
      </c>
      <c r="T80">
        <f t="shared" si="6"/>
        <v>59.07999999999997</v>
      </c>
    </row>
    <row r="81" spans="1:20" x14ac:dyDescent="0.2">
      <c r="A81">
        <v>1976</v>
      </c>
      <c r="B81">
        <v>33.989999999999995</v>
      </c>
      <c r="C81">
        <v>37.989999999999995</v>
      </c>
      <c r="D81">
        <v>43.39</v>
      </c>
      <c r="E81">
        <v>38.089999999999975</v>
      </c>
      <c r="F81">
        <v>52.089999999999975</v>
      </c>
      <c r="G81">
        <v>60.389999999999972</v>
      </c>
      <c r="H81">
        <f t="shared" si="0"/>
        <v>71</v>
      </c>
      <c r="I81">
        <f t="shared" si="1"/>
        <v>56</v>
      </c>
      <c r="J81">
        <f t="shared" si="2"/>
        <v>40</v>
      </c>
      <c r="K81">
        <f t="shared" si="3"/>
        <v>24</v>
      </c>
      <c r="L81">
        <f t="shared" si="4"/>
        <v>8</v>
      </c>
      <c r="M81">
        <f t="shared" si="5"/>
        <v>-4</v>
      </c>
      <c r="O81">
        <f t="shared" si="6"/>
        <v>20.890000000000004</v>
      </c>
      <c r="P81">
        <f t="shared" si="6"/>
        <v>24.889999999999993</v>
      </c>
      <c r="Q81">
        <f t="shared" si="6"/>
        <v>30.289999999999985</v>
      </c>
      <c r="R81">
        <f t="shared" si="6"/>
        <v>38.089999999999975</v>
      </c>
      <c r="S81">
        <f t="shared" si="6"/>
        <v>52.089999999999975</v>
      </c>
      <c r="T81">
        <f t="shared" si="6"/>
        <v>60.389999999999972</v>
      </c>
    </row>
    <row r="82" spans="1:20" x14ac:dyDescent="0.2">
      <c r="A82">
        <v>1977</v>
      </c>
      <c r="B82">
        <v>35.299999999999997</v>
      </c>
      <c r="C82">
        <v>39.299999999999997</v>
      </c>
      <c r="D82">
        <v>44.7</v>
      </c>
      <c r="E82">
        <v>39.399999999999977</v>
      </c>
      <c r="F82">
        <v>53.399999999999977</v>
      </c>
      <c r="G82">
        <v>61.699999999999974</v>
      </c>
      <c r="H82">
        <f t="shared" si="0"/>
        <v>72</v>
      </c>
      <c r="I82">
        <f t="shared" si="1"/>
        <v>57</v>
      </c>
      <c r="J82">
        <f t="shared" si="2"/>
        <v>41</v>
      </c>
      <c r="K82">
        <f t="shared" si="3"/>
        <v>25</v>
      </c>
      <c r="L82">
        <f t="shared" si="4"/>
        <v>9</v>
      </c>
      <c r="M82">
        <f t="shared" si="5"/>
        <v>-3</v>
      </c>
      <c r="O82">
        <f t="shared" si="6"/>
        <v>22.200000000000003</v>
      </c>
      <c r="P82">
        <f t="shared" si="6"/>
        <v>26.199999999999992</v>
      </c>
      <c r="Q82">
        <f t="shared" si="6"/>
        <v>31.599999999999984</v>
      </c>
      <c r="R82">
        <f t="shared" si="6"/>
        <v>39.399999999999977</v>
      </c>
      <c r="S82">
        <f t="shared" si="6"/>
        <v>53.399999999999977</v>
      </c>
      <c r="T82">
        <f t="shared" si="6"/>
        <v>61.699999999999974</v>
      </c>
    </row>
    <row r="83" spans="1:20" x14ac:dyDescent="0.2">
      <c r="A83">
        <v>1978</v>
      </c>
      <c r="B83">
        <v>36.61</v>
      </c>
      <c r="C83">
        <v>40.61</v>
      </c>
      <c r="D83">
        <v>46.010000000000005</v>
      </c>
      <c r="E83">
        <v>40.70999999999998</v>
      </c>
      <c r="F83">
        <v>54.70999999999998</v>
      </c>
      <c r="G83">
        <v>63.009999999999977</v>
      </c>
      <c r="H83">
        <f t="shared" si="0"/>
        <v>73</v>
      </c>
      <c r="I83">
        <f t="shared" si="1"/>
        <v>58</v>
      </c>
      <c r="J83">
        <f t="shared" si="2"/>
        <v>42</v>
      </c>
      <c r="K83">
        <f t="shared" si="3"/>
        <v>26</v>
      </c>
      <c r="L83">
        <f t="shared" si="4"/>
        <v>10</v>
      </c>
      <c r="M83">
        <f t="shared" si="5"/>
        <v>-2</v>
      </c>
      <c r="O83">
        <f t="shared" si="6"/>
        <v>23.51</v>
      </c>
      <c r="P83">
        <f t="shared" si="6"/>
        <v>27.509999999999991</v>
      </c>
      <c r="Q83">
        <f t="shared" si="6"/>
        <v>32.909999999999982</v>
      </c>
      <c r="R83">
        <f t="shared" si="6"/>
        <v>40.70999999999998</v>
      </c>
      <c r="S83">
        <f t="shared" si="6"/>
        <v>54.70999999999998</v>
      </c>
      <c r="T83">
        <f t="shared" si="6"/>
        <v>63.009999999999977</v>
      </c>
    </row>
    <row r="84" spans="1:20" x14ac:dyDescent="0.2">
      <c r="A84">
        <v>1979</v>
      </c>
      <c r="B84">
        <v>37.92</v>
      </c>
      <c r="C84">
        <v>41.92</v>
      </c>
      <c r="D84">
        <v>47.320000000000007</v>
      </c>
      <c r="E84">
        <v>42.019999999999982</v>
      </c>
      <c r="F84">
        <v>56.019999999999982</v>
      </c>
      <c r="G84">
        <v>64.319999999999979</v>
      </c>
      <c r="H84">
        <f t="shared" si="0"/>
        <v>74</v>
      </c>
      <c r="I84">
        <f t="shared" si="1"/>
        <v>59</v>
      </c>
      <c r="J84">
        <f t="shared" si="2"/>
        <v>43</v>
      </c>
      <c r="K84">
        <f t="shared" si="3"/>
        <v>27</v>
      </c>
      <c r="L84">
        <f t="shared" si="4"/>
        <v>11</v>
      </c>
      <c r="M84">
        <f t="shared" si="5"/>
        <v>-1</v>
      </c>
      <c r="O84">
        <f t="shared" si="6"/>
        <v>24.82</v>
      </c>
      <c r="P84">
        <f t="shared" si="6"/>
        <v>28.81999999999999</v>
      </c>
      <c r="Q84">
        <f t="shared" si="6"/>
        <v>34.219999999999985</v>
      </c>
      <c r="R84">
        <f t="shared" si="6"/>
        <v>42.019999999999982</v>
      </c>
      <c r="S84">
        <f t="shared" si="6"/>
        <v>56.019999999999982</v>
      </c>
      <c r="T84">
        <f t="shared" si="6"/>
        <v>64.319999999999979</v>
      </c>
    </row>
    <row r="85" spans="1:20" x14ac:dyDescent="0.2">
      <c r="A85">
        <v>1980</v>
      </c>
      <c r="B85">
        <v>39.230000000000004</v>
      </c>
      <c r="C85">
        <v>43.230000000000004</v>
      </c>
      <c r="D85">
        <v>48.63000000000001</v>
      </c>
      <c r="E85">
        <v>43.329999999999984</v>
      </c>
      <c r="F85">
        <v>57.329999999999984</v>
      </c>
      <c r="G85">
        <v>65.629999999999981</v>
      </c>
      <c r="H85">
        <f t="shared" si="0"/>
        <v>75</v>
      </c>
      <c r="I85">
        <f t="shared" si="1"/>
        <v>60</v>
      </c>
      <c r="J85">
        <f t="shared" si="2"/>
        <v>44</v>
      </c>
      <c r="K85">
        <f t="shared" si="3"/>
        <v>28</v>
      </c>
      <c r="L85">
        <f t="shared" si="4"/>
        <v>12</v>
      </c>
      <c r="M85">
        <f t="shared" si="5"/>
        <v>0</v>
      </c>
      <c r="O85">
        <f t="shared" si="6"/>
        <v>26.13</v>
      </c>
      <c r="P85">
        <f t="shared" si="6"/>
        <v>30.129999999999988</v>
      </c>
      <c r="Q85">
        <f t="shared" si="6"/>
        <v>35.529999999999987</v>
      </c>
      <c r="R85">
        <f t="shared" si="6"/>
        <v>43.329999999999984</v>
      </c>
      <c r="S85">
        <f t="shared" si="6"/>
        <v>57.329999999999984</v>
      </c>
      <c r="T85">
        <f t="shared" si="6"/>
        <v>65.629999999999981</v>
      </c>
    </row>
    <row r="86" spans="1:20" x14ac:dyDescent="0.2">
      <c r="A86">
        <v>1981</v>
      </c>
      <c r="B86">
        <v>40.540000000000006</v>
      </c>
      <c r="C86">
        <v>44.540000000000006</v>
      </c>
      <c r="D86">
        <v>49.940000000000012</v>
      </c>
      <c r="E86">
        <v>44.639999999999986</v>
      </c>
      <c r="F86">
        <v>58.639999999999986</v>
      </c>
      <c r="G86">
        <v>66.939999999999984</v>
      </c>
      <c r="H86">
        <f t="shared" si="0"/>
        <v>76</v>
      </c>
      <c r="I86">
        <f t="shared" si="1"/>
        <v>61</v>
      </c>
      <c r="J86">
        <f t="shared" si="2"/>
        <v>45</v>
      </c>
      <c r="K86">
        <f t="shared" si="3"/>
        <v>29</v>
      </c>
      <c r="L86">
        <f t="shared" si="4"/>
        <v>13</v>
      </c>
      <c r="M86">
        <f t="shared" si="5"/>
        <v>1</v>
      </c>
      <c r="O86">
        <f t="shared" si="6"/>
        <v>27.439999999999998</v>
      </c>
      <c r="P86">
        <f t="shared" si="6"/>
        <v>31.439999999999987</v>
      </c>
      <c r="Q86">
        <f t="shared" si="6"/>
        <v>36.839999999999989</v>
      </c>
      <c r="R86">
        <f t="shared" si="6"/>
        <v>44.639999999999986</v>
      </c>
      <c r="S86">
        <f t="shared" si="6"/>
        <v>58.639999999999986</v>
      </c>
      <c r="T86">
        <f t="shared" si="6"/>
        <v>66.939999999999984</v>
      </c>
    </row>
    <row r="87" spans="1:20" x14ac:dyDescent="0.2">
      <c r="A87">
        <v>1982</v>
      </c>
      <c r="B87">
        <v>41.850000000000009</v>
      </c>
      <c r="C87">
        <v>45.850000000000009</v>
      </c>
      <c r="D87">
        <v>51.250000000000014</v>
      </c>
      <c r="E87">
        <v>45.949999999999989</v>
      </c>
      <c r="F87">
        <v>59.949999999999989</v>
      </c>
      <c r="G87">
        <v>68.249999999999986</v>
      </c>
      <c r="H87">
        <f t="shared" si="0"/>
        <v>77</v>
      </c>
      <c r="I87">
        <f t="shared" si="1"/>
        <v>62</v>
      </c>
      <c r="J87">
        <f t="shared" si="2"/>
        <v>46</v>
      </c>
      <c r="K87">
        <f t="shared" si="3"/>
        <v>30</v>
      </c>
      <c r="L87">
        <f t="shared" si="4"/>
        <v>14</v>
      </c>
      <c r="M87">
        <f t="shared" si="5"/>
        <v>2</v>
      </c>
      <c r="O87">
        <f t="shared" si="6"/>
        <v>28.749999999999996</v>
      </c>
      <c r="P87">
        <f t="shared" si="6"/>
        <v>32.749999999999986</v>
      </c>
      <c r="Q87">
        <f t="shared" si="6"/>
        <v>38.149999999999991</v>
      </c>
      <c r="R87">
        <f t="shared" si="6"/>
        <v>45.949999999999989</v>
      </c>
      <c r="S87">
        <f t="shared" si="6"/>
        <v>59.949999999999989</v>
      </c>
      <c r="T87">
        <f t="shared" si="6"/>
        <v>68.249999999999986</v>
      </c>
    </row>
    <row r="88" spans="1:20" x14ac:dyDescent="0.2">
      <c r="A88">
        <v>1983</v>
      </c>
      <c r="B88">
        <v>43.160000000000011</v>
      </c>
      <c r="C88">
        <v>47.160000000000011</v>
      </c>
      <c r="D88">
        <v>52.560000000000016</v>
      </c>
      <c r="E88">
        <v>47.259999999999991</v>
      </c>
      <c r="F88">
        <v>61.259999999999991</v>
      </c>
      <c r="G88">
        <v>69.559999999999988</v>
      </c>
      <c r="H88">
        <f t="shared" si="0"/>
        <v>78</v>
      </c>
      <c r="I88">
        <f t="shared" si="1"/>
        <v>63</v>
      </c>
      <c r="J88">
        <f t="shared" si="2"/>
        <v>47</v>
      </c>
      <c r="K88">
        <f t="shared" si="3"/>
        <v>31</v>
      </c>
      <c r="L88">
        <f t="shared" si="4"/>
        <v>15</v>
      </c>
      <c r="M88">
        <f t="shared" si="5"/>
        <v>3</v>
      </c>
      <c r="O88">
        <f t="shared" si="6"/>
        <v>30.059999999999995</v>
      </c>
      <c r="P88">
        <f t="shared" si="6"/>
        <v>34.059999999999988</v>
      </c>
      <c r="Q88">
        <f t="shared" si="6"/>
        <v>39.459999999999994</v>
      </c>
      <c r="R88">
        <f t="shared" si="6"/>
        <v>47.259999999999991</v>
      </c>
      <c r="S88">
        <f t="shared" si="6"/>
        <v>61.259999999999991</v>
      </c>
      <c r="T88">
        <f t="shared" si="6"/>
        <v>69.559999999999988</v>
      </c>
    </row>
    <row r="89" spans="1:20" x14ac:dyDescent="0.2">
      <c r="A89">
        <v>1984</v>
      </c>
      <c r="B89">
        <v>44.470000000000013</v>
      </c>
      <c r="C89">
        <v>48.470000000000013</v>
      </c>
      <c r="D89">
        <v>53.870000000000019</v>
      </c>
      <c r="E89">
        <v>48.569999999999993</v>
      </c>
      <c r="F89">
        <v>62.569999999999993</v>
      </c>
      <c r="G89">
        <v>70.86999999999999</v>
      </c>
      <c r="H89">
        <f t="shared" si="0"/>
        <v>79</v>
      </c>
      <c r="I89">
        <f t="shared" si="1"/>
        <v>64</v>
      </c>
      <c r="J89">
        <f t="shared" si="2"/>
        <v>48</v>
      </c>
      <c r="K89">
        <f t="shared" si="3"/>
        <v>32</v>
      </c>
      <c r="L89">
        <f t="shared" si="4"/>
        <v>16</v>
      </c>
      <c r="M89">
        <f t="shared" si="5"/>
        <v>4</v>
      </c>
      <c r="O89">
        <f t="shared" si="6"/>
        <v>31.369999999999994</v>
      </c>
      <c r="P89">
        <f t="shared" si="6"/>
        <v>35.36999999999999</v>
      </c>
      <c r="Q89">
        <f t="shared" si="6"/>
        <v>40.769999999999996</v>
      </c>
      <c r="R89">
        <f t="shared" si="6"/>
        <v>48.569999999999993</v>
      </c>
      <c r="S89">
        <f t="shared" si="6"/>
        <v>62.569999999999993</v>
      </c>
      <c r="T89">
        <f t="shared" si="6"/>
        <v>70.86999999999999</v>
      </c>
    </row>
    <row r="90" spans="1:20" x14ac:dyDescent="0.2">
      <c r="A90">
        <v>1985</v>
      </c>
      <c r="B90">
        <v>45.780000000000015</v>
      </c>
      <c r="C90">
        <v>49.780000000000015</v>
      </c>
      <c r="D90">
        <v>55.180000000000021</v>
      </c>
      <c r="E90">
        <v>49.879999999999995</v>
      </c>
      <c r="F90">
        <v>63.879999999999995</v>
      </c>
      <c r="G90">
        <v>72.179999999999993</v>
      </c>
      <c r="H90">
        <f t="shared" si="0"/>
        <v>80</v>
      </c>
      <c r="I90">
        <f t="shared" si="1"/>
        <v>65</v>
      </c>
      <c r="J90">
        <f t="shared" si="2"/>
        <v>49</v>
      </c>
      <c r="K90">
        <f t="shared" si="3"/>
        <v>33</v>
      </c>
      <c r="L90">
        <f t="shared" si="4"/>
        <v>17</v>
      </c>
      <c r="M90">
        <f t="shared" si="5"/>
        <v>5</v>
      </c>
      <c r="O90">
        <f t="shared" si="6"/>
        <v>32.679999999999993</v>
      </c>
      <c r="P90">
        <f t="shared" si="6"/>
        <v>36.679999999999993</v>
      </c>
      <c r="Q90">
        <f t="shared" si="6"/>
        <v>42.08</v>
      </c>
      <c r="R90">
        <f t="shared" si="6"/>
        <v>49.879999999999995</v>
      </c>
      <c r="S90">
        <f t="shared" si="6"/>
        <v>63.879999999999995</v>
      </c>
      <c r="T90">
        <f t="shared" si="6"/>
        <v>72.179999999999993</v>
      </c>
    </row>
    <row r="91" spans="1:20" x14ac:dyDescent="0.2">
      <c r="A91">
        <v>1986</v>
      </c>
      <c r="B91">
        <v>47.090000000000018</v>
      </c>
      <c r="C91">
        <v>51.090000000000018</v>
      </c>
      <c r="D91">
        <v>56.490000000000023</v>
      </c>
      <c r="E91">
        <v>51.19</v>
      </c>
      <c r="F91">
        <v>65.19</v>
      </c>
      <c r="G91">
        <v>73.489999999999995</v>
      </c>
      <c r="H91">
        <f t="shared" si="0"/>
        <v>81</v>
      </c>
      <c r="I91">
        <f t="shared" si="1"/>
        <v>66</v>
      </c>
      <c r="J91">
        <f t="shared" si="2"/>
        <v>50</v>
      </c>
      <c r="K91">
        <f t="shared" si="3"/>
        <v>34</v>
      </c>
      <c r="L91">
        <f t="shared" si="4"/>
        <v>18</v>
      </c>
      <c r="M91">
        <f t="shared" si="5"/>
        <v>6</v>
      </c>
      <c r="O91">
        <f>O92-1.31</f>
        <v>33.989999999999995</v>
      </c>
      <c r="P91">
        <f t="shared" si="6"/>
        <v>37.989999999999995</v>
      </c>
      <c r="Q91">
        <f t="shared" si="6"/>
        <v>43.39</v>
      </c>
      <c r="R91">
        <f t="shared" si="6"/>
        <v>51.19</v>
      </c>
      <c r="S91">
        <f t="shared" si="6"/>
        <v>65.19</v>
      </c>
      <c r="T91">
        <f t="shared" si="6"/>
        <v>73.489999999999995</v>
      </c>
    </row>
    <row r="92" spans="1:20" x14ac:dyDescent="0.2">
      <c r="A92">
        <v>1987</v>
      </c>
      <c r="B92">
        <v>48.40000000000002</v>
      </c>
      <c r="C92">
        <v>52.40000000000002</v>
      </c>
      <c r="D92">
        <v>57.800000000000026</v>
      </c>
      <c r="E92">
        <v>52.5</v>
      </c>
      <c r="F92">
        <v>66.5</v>
      </c>
      <c r="G92">
        <v>74.8</v>
      </c>
      <c r="H92">
        <f t="shared" si="0"/>
        <v>82</v>
      </c>
      <c r="I92">
        <f t="shared" si="1"/>
        <v>67</v>
      </c>
      <c r="J92">
        <f t="shared" si="2"/>
        <v>51</v>
      </c>
      <c r="K92">
        <f t="shared" si="3"/>
        <v>35</v>
      </c>
      <c r="L92">
        <f t="shared" si="4"/>
        <v>19</v>
      </c>
      <c r="M92">
        <f t="shared" si="5"/>
        <v>7</v>
      </c>
      <c r="O92">
        <v>35.299999999999997</v>
      </c>
      <c r="P92">
        <v>39.299999999999997</v>
      </c>
      <c r="Q92">
        <v>44.7</v>
      </c>
      <c r="R92">
        <v>52.5</v>
      </c>
      <c r="S92">
        <v>66.5</v>
      </c>
      <c r="T92">
        <v>74.8</v>
      </c>
    </row>
    <row r="93" spans="1:20" x14ac:dyDescent="0.2">
      <c r="A93">
        <v>1988</v>
      </c>
      <c r="B93">
        <v>49.710000000000022</v>
      </c>
      <c r="C93">
        <v>53.710000000000022</v>
      </c>
      <c r="D93">
        <v>59.110000000000028</v>
      </c>
      <c r="E93">
        <v>53.81</v>
      </c>
      <c r="F93">
        <v>67.81</v>
      </c>
      <c r="G93">
        <v>76.11</v>
      </c>
      <c r="H93">
        <f t="shared" si="0"/>
        <v>83</v>
      </c>
      <c r="I93">
        <f t="shared" si="1"/>
        <v>68</v>
      </c>
      <c r="J93">
        <f t="shared" si="2"/>
        <v>52</v>
      </c>
      <c r="K93">
        <f t="shared" si="3"/>
        <v>36</v>
      </c>
      <c r="L93">
        <f t="shared" si="4"/>
        <v>20</v>
      </c>
      <c r="M93">
        <f t="shared" si="5"/>
        <v>8</v>
      </c>
      <c r="O93">
        <f>O92+1.31</f>
        <v>36.61</v>
      </c>
      <c r="P93">
        <f t="shared" ref="P93:T107" si="7">P92+1.31</f>
        <v>40.61</v>
      </c>
      <c r="Q93">
        <f t="shared" si="7"/>
        <v>46.010000000000005</v>
      </c>
      <c r="R93">
        <f t="shared" si="7"/>
        <v>53.81</v>
      </c>
      <c r="S93">
        <f t="shared" si="7"/>
        <v>67.81</v>
      </c>
      <c r="T93">
        <f t="shared" si="7"/>
        <v>76.11</v>
      </c>
    </row>
    <row r="94" spans="1:20" x14ac:dyDescent="0.2">
      <c r="A94">
        <v>1989</v>
      </c>
      <c r="B94">
        <v>51.020000000000024</v>
      </c>
      <c r="C94">
        <v>55.020000000000024</v>
      </c>
      <c r="D94">
        <v>60.42000000000003</v>
      </c>
      <c r="E94">
        <v>55.120000000000005</v>
      </c>
      <c r="F94">
        <v>69.12</v>
      </c>
      <c r="G94">
        <v>77.42</v>
      </c>
      <c r="H94">
        <f t="shared" si="0"/>
        <v>84</v>
      </c>
      <c r="I94">
        <f t="shared" si="1"/>
        <v>69</v>
      </c>
      <c r="J94">
        <f t="shared" si="2"/>
        <v>53</v>
      </c>
      <c r="K94">
        <f t="shared" si="3"/>
        <v>37</v>
      </c>
      <c r="L94">
        <f t="shared" si="4"/>
        <v>21</v>
      </c>
      <c r="M94">
        <f t="shared" si="5"/>
        <v>9</v>
      </c>
      <c r="O94">
        <f t="shared" ref="O94:O107" si="8">O93+1.31</f>
        <v>37.92</v>
      </c>
      <c r="P94">
        <f t="shared" si="7"/>
        <v>41.92</v>
      </c>
      <c r="Q94">
        <f t="shared" si="7"/>
        <v>47.320000000000007</v>
      </c>
      <c r="R94">
        <f t="shared" si="7"/>
        <v>55.120000000000005</v>
      </c>
      <c r="S94">
        <f t="shared" si="7"/>
        <v>69.12</v>
      </c>
      <c r="T94">
        <f t="shared" si="7"/>
        <v>77.42</v>
      </c>
    </row>
    <row r="95" spans="1:20" x14ac:dyDescent="0.2">
      <c r="A95">
        <v>1990</v>
      </c>
      <c r="B95">
        <v>52.330000000000027</v>
      </c>
      <c r="C95">
        <v>56.330000000000027</v>
      </c>
      <c r="D95">
        <v>61.730000000000032</v>
      </c>
      <c r="E95">
        <v>56.430000000000007</v>
      </c>
      <c r="F95">
        <v>70.430000000000007</v>
      </c>
      <c r="G95">
        <v>78.73</v>
      </c>
      <c r="H95">
        <f t="shared" si="0"/>
        <v>85</v>
      </c>
      <c r="I95">
        <f t="shared" si="1"/>
        <v>70</v>
      </c>
      <c r="J95">
        <f t="shared" si="2"/>
        <v>54</v>
      </c>
      <c r="K95">
        <f t="shared" si="3"/>
        <v>38</v>
      </c>
      <c r="L95">
        <f t="shared" si="4"/>
        <v>22</v>
      </c>
      <c r="M95">
        <f t="shared" si="5"/>
        <v>10</v>
      </c>
      <c r="O95">
        <f t="shared" si="8"/>
        <v>39.230000000000004</v>
      </c>
      <c r="P95">
        <f t="shared" si="7"/>
        <v>43.230000000000004</v>
      </c>
      <c r="Q95">
        <f t="shared" si="7"/>
        <v>48.63000000000001</v>
      </c>
      <c r="R95">
        <f t="shared" si="7"/>
        <v>56.430000000000007</v>
      </c>
      <c r="S95">
        <f t="shared" si="7"/>
        <v>70.430000000000007</v>
      </c>
      <c r="T95">
        <f t="shared" si="7"/>
        <v>78.73</v>
      </c>
    </row>
    <row r="96" spans="1:20" x14ac:dyDescent="0.2">
      <c r="A96">
        <v>1991</v>
      </c>
      <c r="B96">
        <v>53.640000000000029</v>
      </c>
      <c r="C96">
        <v>57.640000000000029</v>
      </c>
      <c r="D96">
        <v>63.040000000000035</v>
      </c>
      <c r="E96">
        <v>57.740000000000009</v>
      </c>
      <c r="F96">
        <v>71.740000000000009</v>
      </c>
      <c r="G96">
        <v>80.040000000000006</v>
      </c>
      <c r="H96">
        <f t="shared" si="0"/>
        <v>86</v>
      </c>
      <c r="I96">
        <f t="shared" si="1"/>
        <v>71</v>
      </c>
      <c r="J96">
        <f t="shared" si="2"/>
        <v>55</v>
      </c>
      <c r="K96">
        <f t="shared" si="3"/>
        <v>39</v>
      </c>
      <c r="L96">
        <f t="shared" si="4"/>
        <v>23</v>
      </c>
      <c r="M96">
        <f t="shared" si="5"/>
        <v>11</v>
      </c>
      <c r="O96">
        <f t="shared" si="8"/>
        <v>40.540000000000006</v>
      </c>
      <c r="P96">
        <f t="shared" si="7"/>
        <v>44.540000000000006</v>
      </c>
      <c r="Q96">
        <f t="shared" si="7"/>
        <v>49.940000000000012</v>
      </c>
      <c r="R96">
        <f t="shared" si="7"/>
        <v>57.740000000000009</v>
      </c>
      <c r="S96">
        <f t="shared" si="7"/>
        <v>71.740000000000009</v>
      </c>
      <c r="T96">
        <f t="shared" si="7"/>
        <v>80.040000000000006</v>
      </c>
    </row>
    <row r="97" spans="1:20" x14ac:dyDescent="0.2">
      <c r="A97">
        <v>1992</v>
      </c>
      <c r="B97">
        <v>54.950000000000031</v>
      </c>
      <c r="C97">
        <v>58.950000000000031</v>
      </c>
      <c r="D97">
        <v>64.350000000000037</v>
      </c>
      <c r="E97">
        <v>59.050000000000011</v>
      </c>
      <c r="F97">
        <v>73.050000000000011</v>
      </c>
      <c r="G97">
        <v>81.350000000000009</v>
      </c>
      <c r="H97">
        <f t="shared" si="0"/>
        <v>87</v>
      </c>
      <c r="I97">
        <f t="shared" si="1"/>
        <v>72</v>
      </c>
      <c r="J97">
        <f t="shared" si="2"/>
        <v>56</v>
      </c>
      <c r="K97">
        <f t="shared" si="3"/>
        <v>40</v>
      </c>
      <c r="L97">
        <f t="shared" si="4"/>
        <v>24</v>
      </c>
      <c r="M97">
        <f t="shared" si="5"/>
        <v>12</v>
      </c>
      <c r="O97">
        <f t="shared" si="8"/>
        <v>41.850000000000009</v>
      </c>
      <c r="P97">
        <f t="shared" si="7"/>
        <v>45.850000000000009</v>
      </c>
      <c r="Q97">
        <f t="shared" si="7"/>
        <v>51.250000000000014</v>
      </c>
      <c r="R97">
        <f t="shared" si="7"/>
        <v>59.050000000000011</v>
      </c>
      <c r="S97">
        <f t="shared" si="7"/>
        <v>73.050000000000011</v>
      </c>
      <c r="T97">
        <f t="shared" si="7"/>
        <v>81.350000000000009</v>
      </c>
    </row>
    <row r="98" spans="1:20" x14ac:dyDescent="0.2">
      <c r="C98"/>
      <c r="E98">
        <v>60.360000000000014</v>
      </c>
      <c r="F98">
        <v>74.360000000000014</v>
      </c>
      <c r="G98">
        <v>82.660000000000011</v>
      </c>
      <c r="H98">
        <f t="shared" si="0"/>
        <v>88</v>
      </c>
      <c r="I98">
        <f t="shared" si="1"/>
        <v>73</v>
      </c>
      <c r="J98">
        <f t="shared" si="2"/>
        <v>57</v>
      </c>
      <c r="K98">
        <f t="shared" si="3"/>
        <v>41</v>
      </c>
      <c r="L98">
        <f t="shared" si="4"/>
        <v>25</v>
      </c>
      <c r="M98">
        <f t="shared" si="5"/>
        <v>13</v>
      </c>
      <c r="O98">
        <f t="shared" si="8"/>
        <v>43.160000000000011</v>
      </c>
      <c r="P98">
        <f t="shared" si="7"/>
        <v>47.160000000000011</v>
      </c>
      <c r="Q98">
        <f t="shared" si="7"/>
        <v>52.560000000000016</v>
      </c>
      <c r="R98">
        <f t="shared" si="7"/>
        <v>60.360000000000014</v>
      </c>
      <c r="S98">
        <f t="shared" si="7"/>
        <v>74.360000000000014</v>
      </c>
      <c r="T98">
        <f t="shared" si="7"/>
        <v>82.660000000000011</v>
      </c>
    </row>
    <row r="99" spans="1:20" x14ac:dyDescent="0.2">
      <c r="C99"/>
      <c r="E99">
        <v>61.670000000000016</v>
      </c>
      <c r="F99">
        <v>75.670000000000016</v>
      </c>
      <c r="G99">
        <v>83.970000000000013</v>
      </c>
      <c r="H99">
        <f t="shared" si="0"/>
        <v>89</v>
      </c>
      <c r="I99">
        <f t="shared" si="1"/>
        <v>74</v>
      </c>
      <c r="J99">
        <f t="shared" si="2"/>
        <v>58</v>
      </c>
      <c r="K99">
        <f t="shared" si="3"/>
        <v>42</v>
      </c>
      <c r="L99">
        <f t="shared" si="4"/>
        <v>26</v>
      </c>
      <c r="M99">
        <f t="shared" si="5"/>
        <v>14</v>
      </c>
      <c r="O99">
        <f t="shared" si="8"/>
        <v>44.470000000000013</v>
      </c>
      <c r="P99">
        <f t="shared" si="7"/>
        <v>48.470000000000013</v>
      </c>
      <c r="Q99">
        <f t="shared" si="7"/>
        <v>53.870000000000019</v>
      </c>
      <c r="R99">
        <f t="shared" si="7"/>
        <v>61.670000000000016</v>
      </c>
      <c r="S99">
        <f t="shared" si="7"/>
        <v>75.670000000000016</v>
      </c>
      <c r="T99">
        <f t="shared" si="7"/>
        <v>83.970000000000013</v>
      </c>
    </row>
    <row r="100" spans="1:20" x14ac:dyDescent="0.2">
      <c r="C100"/>
      <c r="E100">
        <v>62.980000000000018</v>
      </c>
      <c r="F100">
        <v>76.980000000000018</v>
      </c>
      <c r="G100">
        <v>85.280000000000015</v>
      </c>
      <c r="H100">
        <f t="shared" si="0"/>
        <v>90</v>
      </c>
      <c r="I100">
        <f t="shared" si="1"/>
        <v>75</v>
      </c>
      <c r="J100">
        <f t="shared" si="2"/>
        <v>59</v>
      </c>
      <c r="K100">
        <f t="shared" si="3"/>
        <v>43</v>
      </c>
      <c r="L100">
        <f t="shared" si="4"/>
        <v>27</v>
      </c>
      <c r="M100">
        <f t="shared" si="5"/>
        <v>15</v>
      </c>
      <c r="O100">
        <f t="shared" si="8"/>
        <v>45.780000000000015</v>
      </c>
      <c r="P100">
        <f t="shared" si="7"/>
        <v>49.780000000000015</v>
      </c>
      <c r="Q100">
        <f t="shared" si="7"/>
        <v>55.180000000000021</v>
      </c>
      <c r="R100">
        <f t="shared" si="7"/>
        <v>62.980000000000018</v>
      </c>
      <c r="S100">
        <f t="shared" si="7"/>
        <v>76.980000000000018</v>
      </c>
      <c r="T100">
        <f t="shared" si="7"/>
        <v>85.280000000000015</v>
      </c>
    </row>
    <row r="101" spans="1:20" x14ac:dyDescent="0.2">
      <c r="C101"/>
      <c r="E101">
        <v>64.29000000000002</v>
      </c>
      <c r="F101">
        <v>78.29000000000002</v>
      </c>
      <c r="G101">
        <v>86.590000000000018</v>
      </c>
      <c r="H101">
        <f t="shared" si="0"/>
        <v>91</v>
      </c>
      <c r="I101">
        <f t="shared" si="1"/>
        <v>76</v>
      </c>
      <c r="J101">
        <f t="shared" si="2"/>
        <v>60</v>
      </c>
      <c r="K101">
        <f t="shared" si="3"/>
        <v>44</v>
      </c>
      <c r="L101">
        <f t="shared" si="4"/>
        <v>28</v>
      </c>
      <c r="M101">
        <f t="shared" si="5"/>
        <v>16</v>
      </c>
      <c r="O101">
        <f t="shared" si="8"/>
        <v>47.090000000000018</v>
      </c>
      <c r="P101">
        <f t="shared" si="7"/>
        <v>51.090000000000018</v>
      </c>
      <c r="Q101">
        <f t="shared" si="7"/>
        <v>56.490000000000023</v>
      </c>
      <c r="R101">
        <f t="shared" si="7"/>
        <v>64.29000000000002</v>
      </c>
      <c r="S101">
        <f t="shared" si="7"/>
        <v>78.29000000000002</v>
      </c>
      <c r="T101">
        <f t="shared" si="7"/>
        <v>86.590000000000018</v>
      </c>
    </row>
    <row r="102" spans="1:20" x14ac:dyDescent="0.2">
      <c r="A102" t="s">
        <v>11</v>
      </c>
      <c r="B102" t="s">
        <v>21</v>
      </c>
      <c r="C102" t="s">
        <v>22</v>
      </c>
      <c r="D102" t="s">
        <v>23</v>
      </c>
      <c r="E102">
        <v>65.600000000000023</v>
      </c>
      <c r="F102">
        <v>79.600000000000023</v>
      </c>
      <c r="G102">
        <v>87.90000000000002</v>
      </c>
      <c r="H102">
        <f t="shared" si="0"/>
        <v>92</v>
      </c>
      <c r="I102">
        <f t="shared" si="1"/>
        <v>77</v>
      </c>
      <c r="J102">
        <f t="shared" si="2"/>
        <v>61</v>
      </c>
      <c r="K102">
        <f t="shared" si="3"/>
        <v>45</v>
      </c>
      <c r="L102">
        <f t="shared" si="4"/>
        <v>29</v>
      </c>
      <c r="M102">
        <f t="shared" si="5"/>
        <v>17</v>
      </c>
      <c r="O102">
        <f t="shared" si="8"/>
        <v>48.40000000000002</v>
      </c>
      <c r="P102">
        <f t="shared" si="7"/>
        <v>52.40000000000002</v>
      </c>
      <c r="Q102">
        <f t="shared" si="7"/>
        <v>57.800000000000026</v>
      </c>
      <c r="R102">
        <f t="shared" si="7"/>
        <v>65.600000000000023</v>
      </c>
      <c r="S102">
        <f t="shared" si="7"/>
        <v>79.600000000000023</v>
      </c>
      <c r="T102">
        <f t="shared" si="7"/>
        <v>87.90000000000002</v>
      </c>
    </row>
    <row r="103" spans="1:20" x14ac:dyDescent="0.2">
      <c r="A103">
        <v>1964</v>
      </c>
      <c r="B103">
        <v>18.270000000000007</v>
      </c>
      <c r="C103">
        <v>22.269999999999996</v>
      </c>
      <c r="D103">
        <v>27.669999999999987</v>
      </c>
      <c r="E103">
        <v>66.910000000000025</v>
      </c>
      <c r="F103">
        <v>80.910000000000025</v>
      </c>
      <c r="G103">
        <v>89.210000000000022</v>
      </c>
      <c r="H103">
        <f t="shared" si="0"/>
        <v>93</v>
      </c>
      <c r="I103">
        <f t="shared" si="1"/>
        <v>78</v>
      </c>
      <c r="J103">
        <f t="shared" si="2"/>
        <v>62</v>
      </c>
      <c r="K103">
        <f t="shared" si="3"/>
        <v>46</v>
      </c>
      <c r="L103">
        <f t="shared" si="4"/>
        <v>30</v>
      </c>
      <c r="M103">
        <f t="shared" si="5"/>
        <v>18</v>
      </c>
      <c r="O103">
        <f t="shared" si="8"/>
        <v>49.710000000000022</v>
      </c>
      <c r="P103">
        <f t="shared" si="7"/>
        <v>53.710000000000022</v>
      </c>
      <c r="Q103">
        <f t="shared" si="7"/>
        <v>59.110000000000028</v>
      </c>
      <c r="R103">
        <f t="shared" si="7"/>
        <v>66.910000000000025</v>
      </c>
      <c r="S103">
        <f t="shared" si="7"/>
        <v>80.910000000000025</v>
      </c>
      <c r="T103">
        <f t="shared" si="7"/>
        <v>89.210000000000022</v>
      </c>
    </row>
    <row r="104" spans="1:20" x14ac:dyDescent="0.2">
      <c r="A104">
        <v>1965</v>
      </c>
      <c r="B104">
        <v>19.580000000000005</v>
      </c>
      <c r="C104">
        <v>23.579999999999995</v>
      </c>
      <c r="D104">
        <v>28.979999999999986</v>
      </c>
      <c r="E104">
        <v>68.220000000000027</v>
      </c>
      <c r="F104">
        <v>82.220000000000027</v>
      </c>
      <c r="G104">
        <v>90.520000000000024</v>
      </c>
      <c r="H104">
        <f t="shared" si="0"/>
        <v>94</v>
      </c>
      <c r="I104">
        <f t="shared" si="1"/>
        <v>79</v>
      </c>
      <c r="J104">
        <f t="shared" si="2"/>
        <v>63</v>
      </c>
      <c r="K104">
        <f t="shared" si="3"/>
        <v>47</v>
      </c>
      <c r="L104">
        <f t="shared" si="4"/>
        <v>31</v>
      </c>
      <c r="M104">
        <f t="shared" si="5"/>
        <v>19</v>
      </c>
      <c r="O104">
        <f t="shared" si="8"/>
        <v>51.020000000000024</v>
      </c>
      <c r="P104">
        <f t="shared" si="7"/>
        <v>55.020000000000024</v>
      </c>
      <c r="Q104">
        <f t="shared" si="7"/>
        <v>60.42000000000003</v>
      </c>
      <c r="R104">
        <f t="shared" si="7"/>
        <v>68.220000000000027</v>
      </c>
      <c r="S104">
        <f t="shared" si="7"/>
        <v>82.220000000000027</v>
      </c>
      <c r="T104">
        <f t="shared" si="7"/>
        <v>90.520000000000024</v>
      </c>
    </row>
    <row r="105" spans="1:20" x14ac:dyDescent="0.2">
      <c r="A105">
        <v>1966</v>
      </c>
      <c r="B105">
        <v>20.890000000000004</v>
      </c>
      <c r="C105">
        <v>24.889999999999993</v>
      </c>
      <c r="D105">
        <v>30.289999999999985</v>
      </c>
      <c r="E105">
        <v>69.53000000000003</v>
      </c>
      <c r="F105">
        <v>83.53000000000003</v>
      </c>
      <c r="G105">
        <v>91.830000000000027</v>
      </c>
      <c r="H105">
        <f t="shared" si="0"/>
        <v>95</v>
      </c>
      <c r="I105">
        <f t="shared" si="1"/>
        <v>80</v>
      </c>
      <c r="J105">
        <f t="shared" si="2"/>
        <v>64</v>
      </c>
      <c r="K105">
        <f t="shared" si="3"/>
        <v>48</v>
      </c>
      <c r="L105">
        <f t="shared" si="4"/>
        <v>32</v>
      </c>
      <c r="M105">
        <f t="shared" si="5"/>
        <v>20</v>
      </c>
      <c r="O105">
        <f t="shared" si="8"/>
        <v>52.330000000000027</v>
      </c>
      <c r="P105">
        <f t="shared" si="7"/>
        <v>56.330000000000027</v>
      </c>
      <c r="Q105">
        <f t="shared" si="7"/>
        <v>61.730000000000032</v>
      </c>
      <c r="R105">
        <f t="shared" si="7"/>
        <v>69.53000000000003</v>
      </c>
      <c r="S105">
        <f t="shared" si="7"/>
        <v>83.53000000000003</v>
      </c>
      <c r="T105">
        <f t="shared" si="7"/>
        <v>91.830000000000027</v>
      </c>
    </row>
    <row r="106" spans="1:20" x14ac:dyDescent="0.2">
      <c r="A106">
        <v>1967</v>
      </c>
      <c r="B106">
        <v>22.200000000000003</v>
      </c>
      <c r="C106">
        <v>26.199999999999992</v>
      </c>
      <c r="D106">
        <v>31.599999999999984</v>
      </c>
      <c r="E106">
        <v>70.840000000000032</v>
      </c>
      <c r="F106">
        <v>84.840000000000032</v>
      </c>
      <c r="G106">
        <v>93.140000000000029</v>
      </c>
      <c r="H106">
        <f t="shared" si="0"/>
        <v>96</v>
      </c>
      <c r="I106">
        <f t="shared" si="1"/>
        <v>81</v>
      </c>
      <c r="J106">
        <f t="shared" si="2"/>
        <v>65</v>
      </c>
      <c r="K106">
        <f t="shared" si="3"/>
        <v>49</v>
      </c>
      <c r="L106">
        <f t="shared" si="4"/>
        <v>33</v>
      </c>
      <c r="M106">
        <f t="shared" si="5"/>
        <v>21</v>
      </c>
      <c r="O106">
        <f t="shared" si="8"/>
        <v>53.640000000000029</v>
      </c>
      <c r="P106">
        <f t="shared" si="7"/>
        <v>57.640000000000029</v>
      </c>
      <c r="Q106">
        <f t="shared" si="7"/>
        <v>63.040000000000035</v>
      </c>
      <c r="R106">
        <f t="shared" si="7"/>
        <v>70.840000000000032</v>
      </c>
      <c r="S106">
        <f t="shared" si="7"/>
        <v>84.840000000000032</v>
      </c>
      <c r="T106">
        <f t="shared" si="7"/>
        <v>93.140000000000029</v>
      </c>
    </row>
    <row r="107" spans="1:20" x14ac:dyDescent="0.2">
      <c r="A107">
        <v>1968</v>
      </c>
      <c r="B107">
        <v>23.51</v>
      </c>
      <c r="C107">
        <v>27.509999999999991</v>
      </c>
      <c r="D107">
        <v>32.909999999999982</v>
      </c>
      <c r="E107">
        <v>72.150000000000034</v>
      </c>
      <c r="F107">
        <v>86.150000000000034</v>
      </c>
      <c r="G107">
        <v>94.450000000000031</v>
      </c>
      <c r="H107">
        <f t="shared" si="0"/>
        <v>97</v>
      </c>
      <c r="I107">
        <f t="shared" si="1"/>
        <v>82</v>
      </c>
      <c r="J107">
        <f t="shared" si="2"/>
        <v>66</v>
      </c>
      <c r="K107">
        <f t="shared" si="3"/>
        <v>50</v>
      </c>
      <c r="L107">
        <f t="shared" si="4"/>
        <v>34</v>
      </c>
      <c r="M107">
        <f t="shared" si="5"/>
        <v>22</v>
      </c>
      <c r="O107">
        <f t="shared" si="8"/>
        <v>54.950000000000031</v>
      </c>
      <c r="P107">
        <f t="shared" si="7"/>
        <v>58.950000000000031</v>
      </c>
      <c r="Q107">
        <f t="shared" si="7"/>
        <v>64.350000000000037</v>
      </c>
      <c r="R107">
        <f t="shared" si="7"/>
        <v>72.150000000000034</v>
      </c>
      <c r="S107">
        <f t="shared" si="7"/>
        <v>86.150000000000034</v>
      </c>
      <c r="T107">
        <f t="shared" si="7"/>
        <v>94.450000000000031</v>
      </c>
    </row>
    <row r="108" spans="1:20" x14ac:dyDescent="0.2">
      <c r="A108">
        <v>1969</v>
      </c>
      <c r="B108">
        <v>24.82</v>
      </c>
      <c r="C108">
        <v>28.81999999999999</v>
      </c>
      <c r="D108">
        <v>34.219999999999985</v>
      </c>
    </row>
    <row r="109" spans="1:20" x14ac:dyDescent="0.2">
      <c r="A109">
        <v>1970</v>
      </c>
      <c r="B109">
        <v>26.13</v>
      </c>
      <c r="C109">
        <v>30.129999999999988</v>
      </c>
      <c r="D109">
        <v>35.529999999999987</v>
      </c>
      <c r="O109" t="s">
        <v>28</v>
      </c>
    </row>
    <row r="110" spans="1:20" x14ac:dyDescent="0.2">
      <c r="A110">
        <v>1971</v>
      </c>
      <c r="B110">
        <v>27.439999999999998</v>
      </c>
      <c r="C110">
        <v>31.439999999999987</v>
      </c>
      <c r="D110">
        <v>36.839999999999989</v>
      </c>
      <c r="O110">
        <v>1895</v>
      </c>
      <c r="P110">
        <v>1910</v>
      </c>
      <c r="Q110">
        <v>1926</v>
      </c>
      <c r="R110">
        <v>1942</v>
      </c>
      <c r="S110">
        <v>1958</v>
      </c>
      <c r="T110">
        <v>1992</v>
      </c>
    </row>
    <row r="111" spans="1:20" x14ac:dyDescent="0.2">
      <c r="A111">
        <v>1972</v>
      </c>
      <c r="B111">
        <v>28.749999999999996</v>
      </c>
      <c r="C111">
        <v>32.749999999999986</v>
      </c>
      <c r="D111">
        <v>38.149999999999991</v>
      </c>
    </row>
    <row r="112" spans="1:20" x14ac:dyDescent="0.2">
      <c r="A112">
        <v>1973</v>
      </c>
      <c r="B112">
        <v>30.059999999999995</v>
      </c>
      <c r="C112">
        <v>34.059999999999988</v>
      </c>
      <c r="D112">
        <v>39.459999999999994</v>
      </c>
      <c r="E112" t="s">
        <v>24</v>
      </c>
      <c r="F112" t="s">
        <v>25</v>
      </c>
      <c r="G112" t="s">
        <v>26</v>
      </c>
      <c r="H112" t="s">
        <v>27</v>
      </c>
    </row>
    <row r="113" spans="1:13" x14ac:dyDescent="0.2">
      <c r="A113">
        <v>1974</v>
      </c>
      <c r="B113">
        <v>31.369999999999994</v>
      </c>
      <c r="C113">
        <v>35.36999999999999</v>
      </c>
      <c r="D113">
        <v>40.769999999999996</v>
      </c>
      <c r="E113">
        <v>35.46999999999997</v>
      </c>
      <c r="H113">
        <v>69</v>
      </c>
      <c r="I113">
        <v>54</v>
      </c>
      <c r="J113">
        <v>38</v>
      </c>
      <c r="K113">
        <v>22</v>
      </c>
      <c r="L113">
        <v>6</v>
      </c>
      <c r="M113">
        <v>-6</v>
      </c>
    </row>
    <row r="114" spans="1:13" x14ac:dyDescent="0.2">
      <c r="A114">
        <v>1975</v>
      </c>
      <c r="C114">
        <v>36.679999999999993</v>
      </c>
      <c r="D114">
        <v>42.08</v>
      </c>
      <c r="E114">
        <v>36.779999999999973</v>
      </c>
      <c r="H114">
        <v>70</v>
      </c>
      <c r="I114">
        <v>55</v>
      </c>
      <c r="J114">
        <v>39</v>
      </c>
      <c r="K114">
        <v>23</v>
      </c>
      <c r="L114">
        <v>7</v>
      </c>
      <c r="M114">
        <v>-5</v>
      </c>
    </row>
    <row r="115" spans="1:13" x14ac:dyDescent="0.2">
      <c r="A115">
        <v>1976</v>
      </c>
      <c r="C115">
        <v>37.989999999999995</v>
      </c>
      <c r="D115">
        <v>43.39</v>
      </c>
      <c r="E115">
        <v>38.089999999999975</v>
      </c>
      <c r="H115">
        <v>71</v>
      </c>
      <c r="I115">
        <v>56</v>
      </c>
      <c r="J115">
        <v>40</v>
      </c>
      <c r="K115">
        <v>24</v>
      </c>
      <c r="L115">
        <v>8</v>
      </c>
      <c r="M115">
        <v>-4</v>
      </c>
    </row>
    <row r="116" spans="1:13" x14ac:dyDescent="0.2">
      <c r="A116">
        <v>1977</v>
      </c>
      <c r="C116">
        <v>39.299999999999997</v>
      </c>
      <c r="D116">
        <v>44.7</v>
      </c>
      <c r="E116">
        <v>39.399999999999977</v>
      </c>
      <c r="H116">
        <v>72</v>
      </c>
      <c r="I116">
        <v>57</v>
      </c>
      <c r="J116">
        <v>41</v>
      </c>
      <c r="K116">
        <v>25</v>
      </c>
      <c r="L116">
        <v>9</v>
      </c>
      <c r="M116">
        <v>-3</v>
      </c>
    </row>
    <row r="117" spans="1:13" x14ac:dyDescent="0.2">
      <c r="A117">
        <v>1978</v>
      </c>
      <c r="C117">
        <v>40.61</v>
      </c>
      <c r="D117">
        <v>46.010000000000005</v>
      </c>
      <c r="E117">
        <v>40.70999999999998</v>
      </c>
      <c r="H117">
        <v>73</v>
      </c>
      <c r="I117">
        <v>58</v>
      </c>
      <c r="J117">
        <v>42</v>
      </c>
      <c r="K117">
        <v>26</v>
      </c>
      <c r="L117">
        <v>10</v>
      </c>
      <c r="M117">
        <v>-2</v>
      </c>
    </row>
    <row r="118" spans="1:13" x14ac:dyDescent="0.2">
      <c r="A118">
        <v>1979</v>
      </c>
      <c r="C118">
        <v>41.92</v>
      </c>
      <c r="D118">
        <v>47.320000000000007</v>
      </c>
      <c r="E118">
        <v>42.019999999999982</v>
      </c>
      <c r="H118">
        <v>74</v>
      </c>
      <c r="I118">
        <v>59</v>
      </c>
      <c r="J118">
        <v>43</v>
      </c>
      <c r="K118">
        <v>27</v>
      </c>
      <c r="L118">
        <v>11</v>
      </c>
      <c r="M118">
        <v>-1</v>
      </c>
    </row>
    <row r="119" spans="1:13" x14ac:dyDescent="0.2">
      <c r="A119">
        <v>1980</v>
      </c>
      <c r="C119">
        <v>43.230000000000004</v>
      </c>
      <c r="D119">
        <v>48.63000000000001</v>
      </c>
      <c r="E119">
        <v>43.329999999999984</v>
      </c>
      <c r="H119">
        <v>75</v>
      </c>
      <c r="I119">
        <v>60</v>
      </c>
      <c r="J119">
        <v>44</v>
      </c>
      <c r="K119">
        <v>28</v>
      </c>
      <c r="L119">
        <v>12</v>
      </c>
      <c r="M119">
        <v>0</v>
      </c>
    </row>
    <row r="120" spans="1:13" x14ac:dyDescent="0.2">
      <c r="A120">
        <v>1981</v>
      </c>
      <c r="C120">
        <v>44.540000000000006</v>
      </c>
      <c r="D120">
        <v>49.940000000000012</v>
      </c>
      <c r="E120">
        <v>44.639999999999986</v>
      </c>
      <c r="H120">
        <v>76</v>
      </c>
      <c r="I120">
        <v>61</v>
      </c>
      <c r="J120">
        <v>45</v>
      </c>
      <c r="K120">
        <v>29</v>
      </c>
      <c r="L120">
        <v>13</v>
      </c>
      <c r="M120">
        <v>1</v>
      </c>
    </row>
    <row r="121" spans="1:13" x14ac:dyDescent="0.2">
      <c r="A121">
        <v>1982</v>
      </c>
      <c r="C121">
        <v>45.850000000000009</v>
      </c>
      <c r="D121">
        <v>51.250000000000014</v>
      </c>
      <c r="E121">
        <v>45.949999999999989</v>
      </c>
      <c r="H121">
        <v>77</v>
      </c>
      <c r="I121">
        <v>62</v>
      </c>
      <c r="J121">
        <v>46</v>
      </c>
      <c r="K121">
        <v>30</v>
      </c>
      <c r="L121">
        <v>14</v>
      </c>
      <c r="M121">
        <v>2</v>
      </c>
    </row>
    <row r="122" spans="1:13" x14ac:dyDescent="0.2">
      <c r="A122">
        <v>1983</v>
      </c>
      <c r="C122">
        <v>47.160000000000011</v>
      </c>
      <c r="D122">
        <v>52.560000000000016</v>
      </c>
      <c r="E122">
        <v>47.259999999999991</v>
      </c>
      <c r="H122">
        <v>78</v>
      </c>
      <c r="I122">
        <v>63</v>
      </c>
      <c r="J122">
        <v>47</v>
      </c>
      <c r="K122">
        <v>31</v>
      </c>
      <c r="L122">
        <v>15</v>
      </c>
      <c r="M122">
        <v>3</v>
      </c>
    </row>
    <row r="123" spans="1:13" x14ac:dyDescent="0.2">
      <c r="A123">
        <v>1984</v>
      </c>
      <c r="C123">
        <v>48.470000000000013</v>
      </c>
      <c r="D123">
        <v>53.870000000000019</v>
      </c>
      <c r="E123">
        <v>48.569999999999993</v>
      </c>
      <c r="H123">
        <v>79</v>
      </c>
      <c r="I123">
        <v>64</v>
      </c>
      <c r="J123">
        <v>48</v>
      </c>
      <c r="K123">
        <v>32</v>
      </c>
      <c r="L123">
        <v>16</v>
      </c>
      <c r="M123">
        <v>4</v>
      </c>
    </row>
    <row r="124" spans="1:13" x14ac:dyDescent="0.2">
      <c r="A124">
        <v>1985</v>
      </c>
      <c r="C124">
        <v>49.780000000000015</v>
      </c>
      <c r="D124">
        <v>55.180000000000021</v>
      </c>
      <c r="E124">
        <v>49.879999999999995</v>
      </c>
      <c r="H124">
        <v>80</v>
      </c>
      <c r="I124">
        <v>65</v>
      </c>
      <c r="J124">
        <v>49</v>
      </c>
      <c r="K124">
        <v>33</v>
      </c>
      <c r="L124">
        <v>17</v>
      </c>
      <c r="M124">
        <v>5</v>
      </c>
    </row>
    <row r="125" spans="1:13" x14ac:dyDescent="0.2">
      <c r="A125">
        <v>1986</v>
      </c>
      <c r="C125">
        <v>51.090000000000018</v>
      </c>
      <c r="D125">
        <v>56.490000000000023</v>
      </c>
      <c r="E125">
        <v>51.19</v>
      </c>
      <c r="F125">
        <v>65.19</v>
      </c>
      <c r="H125">
        <v>81</v>
      </c>
      <c r="I125">
        <v>66</v>
      </c>
      <c r="J125">
        <v>50</v>
      </c>
      <c r="K125">
        <v>34</v>
      </c>
      <c r="L125">
        <v>18</v>
      </c>
      <c r="M125">
        <v>6</v>
      </c>
    </row>
    <row r="126" spans="1:13" x14ac:dyDescent="0.2">
      <c r="A126">
        <v>1987</v>
      </c>
      <c r="C126">
        <v>52.40000000000002</v>
      </c>
      <c r="D126">
        <v>57.800000000000026</v>
      </c>
      <c r="E126">
        <v>52.5</v>
      </c>
      <c r="F126">
        <v>66.5</v>
      </c>
      <c r="H126">
        <v>82</v>
      </c>
      <c r="I126">
        <v>67</v>
      </c>
      <c r="J126">
        <v>51</v>
      </c>
      <c r="K126">
        <v>35</v>
      </c>
      <c r="L126">
        <v>19</v>
      </c>
      <c r="M126">
        <v>7</v>
      </c>
    </row>
    <row r="127" spans="1:13" x14ac:dyDescent="0.2">
      <c r="A127">
        <v>1988</v>
      </c>
      <c r="C127">
        <v>53.710000000000022</v>
      </c>
      <c r="D127">
        <v>59.110000000000028</v>
      </c>
      <c r="E127">
        <v>53.81</v>
      </c>
      <c r="F127">
        <v>67.81</v>
      </c>
      <c r="H127">
        <v>83</v>
      </c>
      <c r="I127">
        <v>68</v>
      </c>
      <c r="J127">
        <v>52</v>
      </c>
      <c r="K127">
        <v>36</v>
      </c>
      <c r="L127">
        <v>20</v>
      </c>
      <c r="M127">
        <v>8</v>
      </c>
    </row>
    <row r="128" spans="1:13" x14ac:dyDescent="0.2">
      <c r="A128">
        <v>1989</v>
      </c>
      <c r="C128">
        <v>55.020000000000024</v>
      </c>
      <c r="D128">
        <v>60.42000000000003</v>
      </c>
      <c r="E128">
        <v>55.120000000000005</v>
      </c>
      <c r="F128">
        <v>69.12</v>
      </c>
      <c r="H128">
        <v>84</v>
      </c>
      <c r="I128">
        <v>69</v>
      </c>
      <c r="J128">
        <v>53</v>
      </c>
      <c r="K128">
        <v>37</v>
      </c>
      <c r="L128">
        <v>21</v>
      </c>
      <c r="M128">
        <v>9</v>
      </c>
    </row>
    <row r="129" spans="1:13" x14ac:dyDescent="0.2">
      <c r="A129">
        <v>1990</v>
      </c>
      <c r="C129"/>
      <c r="D129">
        <v>61.730000000000032</v>
      </c>
      <c r="E129">
        <v>56.430000000000007</v>
      </c>
      <c r="F129">
        <v>70.430000000000007</v>
      </c>
      <c r="H129">
        <v>85</v>
      </c>
      <c r="I129">
        <v>70</v>
      </c>
      <c r="J129">
        <v>54</v>
      </c>
      <c r="K129">
        <v>38</v>
      </c>
      <c r="L129">
        <v>22</v>
      </c>
      <c r="M129">
        <v>10</v>
      </c>
    </row>
    <row r="130" spans="1:13" x14ac:dyDescent="0.2">
      <c r="A130">
        <v>1991</v>
      </c>
      <c r="C130"/>
      <c r="D130">
        <v>63.040000000000035</v>
      </c>
      <c r="E130">
        <v>57.740000000000009</v>
      </c>
      <c r="F130">
        <v>71.740000000000009</v>
      </c>
      <c r="H130">
        <v>86</v>
      </c>
      <c r="I130">
        <v>71</v>
      </c>
      <c r="J130">
        <v>55</v>
      </c>
      <c r="K130">
        <v>39</v>
      </c>
      <c r="L130">
        <v>23</v>
      </c>
      <c r="M130">
        <v>11</v>
      </c>
    </row>
    <row r="131" spans="1:13" x14ac:dyDescent="0.2">
      <c r="A131">
        <v>1992</v>
      </c>
      <c r="C131"/>
      <c r="D131">
        <v>64.350000000000037</v>
      </c>
      <c r="E131">
        <v>59.050000000000011</v>
      </c>
      <c r="F131">
        <v>73.050000000000011</v>
      </c>
      <c r="H131">
        <v>87</v>
      </c>
      <c r="I131">
        <v>72</v>
      </c>
      <c r="J131">
        <v>56</v>
      </c>
      <c r="K131">
        <v>40</v>
      </c>
      <c r="L131">
        <v>24</v>
      </c>
      <c r="M131">
        <v>12</v>
      </c>
    </row>
    <row r="132" spans="1:13" x14ac:dyDescent="0.2">
      <c r="A132">
        <v>1993</v>
      </c>
      <c r="C132"/>
      <c r="E132">
        <v>60.360000000000014</v>
      </c>
      <c r="F132">
        <v>74.360000000000014</v>
      </c>
      <c r="H132">
        <v>88</v>
      </c>
      <c r="I132">
        <v>73</v>
      </c>
      <c r="J132">
        <v>57</v>
      </c>
      <c r="K132">
        <v>41</v>
      </c>
      <c r="L132">
        <v>25</v>
      </c>
      <c r="M132">
        <v>13</v>
      </c>
    </row>
    <row r="133" spans="1:13" x14ac:dyDescent="0.2">
      <c r="A133">
        <v>1994</v>
      </c>
      <c r="C133"/>
      <c r="E133">
        <v>61.670000000000016</v>
      </c>
      <c r="F133">
        <v>75.670000000000016</v>
      </c>
      <c r="H133">
        <v>89</v>
      </c>
      <c r="I133">
        <v>74</v>
      </c>
      <c r="J133">
        <v>58</v>
      </c>
      <c r="K133">
        <v>42</v>
      </c>
      <c r="L133">
        <v>26</v>
      </c>
      <c r="M133">
        <v>14</v>
      </c>
    </row>
    <row r="134" spans="1:13" x14ac:dyDescent="0.2">
      <c r="A134">
        <v>1995</v>
      </c>
      <c r="C134"/>
      <c r="E134">
        <v>62.980000000000018</v>
      </c>
      <c r="F134">
        <v>76.980000000000018</v>
      </c>
      <c r="H134">
        <v>90</v>
      </c>
      <c r="I134">
        <v>75</v>
      </c>
      <c r="J134">
        <v>59</v>
      </c>
      <c r="K134">
        <v>43</v>
      </c>
      <c r="L134">
        <v>27</v>
      </c>
      <c r="M134">
        <v>15</v>
      </c>
    </row>
    <row r="135" spans="1:13" x14ac:dyDescent="0.2">
      <c r="A135">
        <v>1996</v>
      </c>
      <c r="E135">
        <v>64.29000000000002</v>
      </c>
      <c r="F135">
        <v>78.29000000000002</v>
      </c>
      <c r="H135">
        <v>91</v>
      </c>
      <c r="I135">
        <v>76</v>
      </c>
      <c r="J135">
        <v>60</v>
      </c>
      <c r="K135">
        <v>44</v>
      </c>
      <c r="L135">
        <v>28</v>
      </c>
      <c r="M135">
        <v>16</v>
      </c>
    </row>
    <row r="136" spans="1:13" x14ac:dyDescent="0.2">
      <c r="A136">
        <v>1997</v>
      </c>
      <c r="E136">
        <v>65.600000000000023</v>
      </c>
      <c r="F136">
        <v>79.600000000000023</v>
      </c>
      <c r="H136">
        <v>92</v>
      </c>
      <c r="I136">
        <v>77</v>
      </c>
      <c r="J136">
        <v>61</v>
      </c>
      <c r="K136">
        <v>45</v>
      </c>
      <c r="L136">
        <v>29</v>
      </c>
      <c r="M136">
        <v>17</v>
      </c>
    </row>
    <row r="137" spans="1:13" x14ac:dyDescent="0.2">
      <c r="A137">
        <v>1998</v>
      </c>
      <c r="E137">
        <v>66.910000000000025</v>
      </c>
      <c r="F137">
        <v>80.910000000000025</v>
      </c>
      <c r="G137">
        <v>89.210000000000022</v>
      </c>
      <c r="H137">
        <v>93</v>
      </c>
      <c r="I137">
        <v>78</v>
      </c>
      <c r="J137">
        <v>62</v>
      </c>
      <c r="K137">
        <v>46</v>
      </c>
      <c r="L137">
        <v>30</v>
      </c>
      <c r="M137">
        <v>18</v>
      </c>
    </row>
    <row r="138" spans="1:13" x14ac:dyDescent="0.2">
      <c r="E138">
        <v>68.220000000000027</v>
      </c>
      <c r="F138">
        <v>82.220000000000027</v>
      </c>
      <c r="G138">
        <v>90.520000000000024</v>
      </c>
      <c r="H138">
        <v>94</v>
      </c>
      <c r="I138">
        <v>79</v>
      </c>
      <c r="J138">
        <v>63</v>
      </c>
      <c r="K138">
        <v>47</v>
      </c>
      <c r="L138">
        <v>31</v>
      </c>
      <c r="M138">
        <v>19</v>
      </c>
    </row>
    <row r="139" spans="1:13" x14ac:dyDescent="0.2">
      <c r="A139" t="s">
        <v>0</v>
      </c>
      <c r="B139" t="s">
        <v>21</v>
      </c>
      <c r="C139" s="3" t="s">
        <v>22</v>
      </c>
      <c r="D139" t="s">
        <v>23</v>
      </c>
      <c r="E139">
        <v>69.53000000000003</v>
      </c>
      <c r="F139">
        <v>83.53000000000003</v>
      </c>
      <c r="G139">
        <v>91.830000000000027</v>
      </c>
      <c r="H139">
        <v>95</v>
      </c>
      <c r="I139">
        <v>80</v>
      </c>
      <c r="J139">
        <v>64</v>
      </c>
      <c r="K139">
        <v>48</v>
      </c>
      <c r="L139">
        <v>32</v>
      </c>
      <c r="M139">
        <v>20</v>
      </c>
    </row>
    <row r="140" spans="1:13" x14ac:dyDescent="0.2">
      <c r="A140">
        <v>1972</v>
      </c>
      <c r="B140">
        <v>0.11083999999999999</v>
      </c>
      <c r="C140" s="3">
        <v>0.14484</v>
      </c>
      <c r="D140">
        <v>0.19983999999999999</v>
      </c>
      <c r="E140">
        <v>70.840000000000032</v>
      </c>
      <c r="F140">
        <v>84.840000000000032</v>
      </c>
      <c r="G140">
        <v>93.140000000000029</v>
      </c>
      <c r="H140">
        <v>96</v>
      </c>
      <c r="I140">
        <v>81</v>
      </c>
      <c r="J140">
        <v>65</v>
      </c>
      <c r="K140">
        <v>49</v>
      </c>
      <c r="L140">
        <v>33</v>
      </c>
      <c r="M140">
        <v>21</v>
      </c>
    </row>
    <row r="141" spans="1:13" x14ac:dyDescent="0.2">
      <c r="A141">
        <f t="shared" ref="A141:A176" si="9">A140+1</f>
        <v>1973</v>
      </c>
      <c r="B141">
        <v>0.1171</v>
      </c>
      <c r="C141" s="3">
        <v>0.15110000000000001</v>
      </c>
      <c r="D141">
        <v>0.20610000000000001</v>
      </c>
      <c r="E141">
        <v>72.150000000000034</v>
      </c>
      <c r="F141">
        <v>86.150000000000034</v>
      </c>
      <c r="G141">
        <v>94.450000000000031</v>
      </c>
      <c r="H141">
        <v>97</v>
      </c>
      <c r="I141">
        <v>82</v>
      </c>
      <c r="J141">
        <v>66</v>
      </c>
      <c r="K141">
        <v>50</v>
      </c>
      <c r="L141">
        <v>34</v>
      </c>
      <c r="M141">
        <v>22</v>
      </c>
    </row>
    <row r="142" spans="1:13" x14ac:dyDescent="0.2">
      <c r="A142">
        <f t="shared" si="9"/>
        <v>1974</v>
      </c>
      <c r="B142">
        <v>0.12336</v>
      </c>
      <c r="C142" s="3">
        <v>0.15736</v>
      </c>
      <c r="D142">
        <v>0.21235999999999999</v>
      </c>
    </row>
    <row r="143" spans="1:13" x14ac:dyDescent="0.2">
      <c r="A143">
        <f t="shared" si="9"/>
        <v>1975</v>
      </c>
      <c r="C143" s="3">
        <v>0.16361999999999999</v>
      </c>
      <c r="D143">
        <v>0.21861999999999998</v>
      </c>
    </row>
    <row r="144" spans="1:13" x14ac:dyDescent="0.2">
      <c r="A144">
        <f t="shared" si="9"/>
        <v>1976</v>
      </c>
      <c r="C144" s="3">
        <v>0.16988</v>
      </c>
      <c r="D144">
        <v>0.22488</v>
      </c>
    </row>
    <row r="145" spans="1:9" x14ac:dyDescent="0.2">
      <c r="A145">
        <f t="shared" si="9"/>
        <v>1977</v>
      </c>
      <c r="C145" s="3">
        <v>0.17613999999999999</v>
      </c>
      <c r="D145">
        <v>0.23113999999999998</v>
      </c>
    </row>
    <row r="146" spans="1:9" x14ac:dyDescent="0.2">
      <c r="A146">
        <f t="shared" si="9"/>
        <v>1978</v>
      </c>
      <c r="C146" s="3">
        <v>0.18240000000000001</v>
      </c>
      <c r="D146">
        <v>0.2374</v>
      </c>
    </row>
    <row r="147" spans="1:9" x14ac:dyDescent="0.2">
      <c r="A147">
        <f t="shared" si="9"/>
        <v>1979</v>
      </c>
      <c r="C147" s="3">
        <v>0.18865999999999999</v>
      </c>
      <c r="D147">
        <v>0.24365999999999999</v>
      </c>
    </row>
    <row r="148" spans="1:9" x14ac:dyDescent="0.2">
      <c r="A148">
        <f t="shared" si="9"/>
        <v>1980</v>
      </c>
      <c r="C148" s="3">
        <v>0.19491999999999998</v>
      </c>
      <c r="D148">
        <v>0.24991999999999998</v>
      </c>
    </row>
    <row r="149" spans="1:9" x14ac:dyDescent="0.2">
      <c r="A149">
        <f t="shared" si="9"/>
        <v>1981</v>
      </c>
      <c r="C149" s="3">
        <v>0.20118</v>
      </c>
      <c r="D149">
        <v>0.25617999999999996</v>
      </c>
      <c r="E149" t="s">
        <v>24</v>
      </c>
      <c r="F149" t="s">
        <v>25</v>
      </c>
      <c r="G149" t="s">
        <v>26</v>
      </c>
      <c r="H149" t="s">
        <v>29</v>
      </c>
      <c r="I149" t="s">
        <v>30</v>
      </c>
    </row>
    <row r="150" spans="1:9" x14ac:dyDescent="0.2">
      <c r="A150">
        <f t="shared" si="9"/>
        <v>1982</v>
      </c>
      <c r="C150" s="3">
        <v>0.20744000000000001</v>
      </c>
      <c r="D150">
        <v>0.26244000000000001</v>
      </c>
      <c r="E150">
        <v>0.27183999999999997</v>
      </c>
      <c r="F150">
        <v>0.36784000000000006</v>
      </c>
    </row>
    <row r="151" spans="1:9" x14ac:dyDescent="0.2">
      <c r="A151">
        <f t="shared" si="9"/>
        <v>1983</v>
      </c>
      <c r="C151" s="3">
        <v>0.2137</v>
      </c>
      <c r="D151">
        <v>0.26869999999999999</v>
      </c>
      <c r="E151">
        <v>0.27810000000000001</v>
      </c>
      <c r="F151">
        <v>0.37410000000000004</v>
      </c>
    </row>
    <row r="152" spans="1:9" x14ac:dyDescent="0.2">
      <c r="A152">
        <f t="shared" si="9"/>
        <v>1984</v>
      </c>
      <c r="C152" s="3">
        <v>0.21995999999999999</v>
      </c>
      <c r="D152">
        <v>0.27495999999999998</v>
      </c>
      <c r="E152">
        <v>0.28436</v>
      </c>
      <c r="F152">
        <v>0.38036000000000003</v>
      </c>
    </row>
    <row r="153" spans="1:9" x14ac:dyDescent="0.2">
      <c r="A153">
        <f t="shared" si="9"/>
        <v>1985</v>
      </c>
      <c r="C153" s="3">
        <v>0.22622</v>
      </c>
      <c r="D153">
        <v>0.28121999999999997</v>
      </c>
      <c r="E153">
        <v>0.29061999999999999</v>
      </c>
      <c r="F153">
        <v>0.38662000000000002</v>
      </c>
    </row>
    <row r="154" spans="1:9" x14ac:dyDescent="0.2">
      <c r="A154">
        <f t="shared" si="9"/>
        <v>1986</v>
      </c>
      <c r="C154" s="3">
        <v>0.23247999999999999</v>
      </c>
      <c r="D154">
        <v>0.28748000000000001</v>
      </c>
      <c r="E154">
        <v>0.29688000000000003</v>
      </c>
      <c r="F154">
        <v>0.39288000000000001</v>
      </c>
    </row>
    <row r="155" spans="1:9" x14ac:dyDescent="0.2">
      <c r="A155">
        <f t="shared" si="9"/>
        <v>1987</v>
      </c>
      <c r="C155" s="3">
        <v>0.23874000000000001</v>
      </c>
      <c r="D155">
        <v>0.29374</v>
      </c>
      <c r="E155">
        <v>0.30313999999999997</v>
      </c>
      <c r="F155">
        <v>0.39914000000000005</v>
      </c>
      <c r="G155">
        <v>0.44113999999999998</v>
      </c>
    </row>
    <row r="156" spans="1:9" x14ac:dyDescent="0.2">
      <c r="A156" s="4">
        <f t="shared" si="9"/>
        <v>1988</v>
      </c>
      <c r="C156" s="3">
        <v>0.245</v>
      </c>
      <c r="D156">
        <v>0.3</v>
      </c>
      <c r="E156">
        <v>0.30940000000000001</v>
      </c>
      <c r="F156">
        <v>0.40540000000000004</v>
      </c>
      <c r="G156">
        <v>0.44740000000000002</v>
      </c>
    </row>
    <row r="157" spans="1:9" x14ac:dyDescent="0.2">
      <c r="A157">
        <f t="shared" si="9"/>
        <v>1989</v>
      </c>
      <c r="C157" s="3">
        <v>0.25125999999999998</v>
      </c>
      <c r="D157">
        <v>0.30625999999999998</v>
      </c>
      <c r="E157">
        <v>0.31566</v>
      </c>
      <c r="F157">
        <v>0.41166000000000003</v>
      </c>
      <c r="G157">
        <v>0.45366000000000001</v>
      </c>
    </row>
    <row r="158" spans="1:9" x14ac:dyDescent="0.2">
      <c r="A158">
        <f t="shared" si="9"/>
        <v>1990</v>
      </c>
      <c r="C158" s="3">
        <v>0.25751999999999997</v>
      </c>
      <c r="D158">
        <v>0.31251999999999996</v>
      </c>
      <c r="E158">
        <v>0.32191999999999998</v>
      </c>
      <c r="F158">
        <v>0.41792000000000001</v>
      </c>
      <c r="G158">
        <v>0.45992</v>
      </c>
    </row>
    <row r="159" spans="1:9" x14ac:dyDescent="0.2">
      <c r="A159">
        <f t="shared" si="9"/>
        <v>1991</v>
      </c>
      <c r="D159">
        <v>0.31878000000000001</v>
      </c>
      <c r="E159">
        <v>0.32818000000000003</v>
      </c>
      <c r="F159">
        <v>0.42418</v>
      </c>
      <c r="G159">
        <v>0.46618000000000004</v>
      </c>
    </row>
    <row r="160" spans="1:9" x14ac:dyDescent="0.2">
      <c r="A160">
        <f t="shared" si="9"/>
        <v>1992</v>
      </c>
      <c r="D160">
        <v>0.32504</v>
      </c>
      <c r="E160">
        <v>0.33444000000000002</v>
      </c>
      <c r="F160">
        <v>0.43044000000000004</v>
      </c>
      <c r="G160">
        <v>0.47244000000000003</v>
      </c>
    </row>
    <row r="161" spans="1:8" x14ac:dyDescent="0.2">
      <c r="A161">
        <f t="shared" si="9"/>
        <v>1993</v>
      </c>
      <c r="D161">
        <v>0.33129999999999998</v>
      </c>
      <c r="E161">
        <v>0.3407</v>
      </c>
      <c r="F161">
        <v>0.43670000000000003</v>
      </c>
      <c r="G161">
        <v>0.47870000000000001</v>
      </c>
    </row>
    <row r="162" spans="1:8" x14ac:dyDescent="0.2">
      <c r="A162">
        <f t="shared" si="9"/>
        <v>1994</v>
      </c>
      <c r="D162">
        <v>0.33755999999999997</v>
      </c>
      <c r="E162">
        <v>0.34695999999999999</v>
      </c>
      <c r="F162">
        <v>0.44296000000000002</v>
      </c>
      <c r="G162">
        <v>0.48496</v>
      </c>
    </row>
    <row r="163" spans="1:8" x14ac:dyDescent="0.2">
      <c r="A163">
        <f t="shared" si="9"/>
        <v>1995</v>
      </c>
      <c r="D163">
        <v>0.34382000000000001</v>
      </c>
      <c r="E163">
        <v>0.35321999999999998</v>
      </c>
      <c r="F163">
        <v>0.44922000000000001</v>
      </c>
      <c r="G163">
        <v>0.49121999999999999</v>
      </c>
    </row>
    <row r="164" spans="1:8" x14ac:dyDescent="0.2">
      <c r="A164">
        <f t="shared" si="9"/>
        <v>1996</v>
      </c>
      <c r="D164">
        <v>0.35008</v>
      </c>
      <c r="E164">
        <v>0.35948000000000002</v>
      </c>
      <c r="F164">
        <v>0.45548000000000005</v>
      </c>
      <c r="G164">
        <v>0.49748000000000003</v>
      </c>
    </row>
    <row r="165" spans="1:8" x14ac:dyDescent="0.2">
      <c r="A165">
        <f t="shared" si="9"/>
        <v>1997</v>
      </c>
      <c r="D165">
        <v>0.35633999999999999</v>
      </c>
      <c r="E165">
        <v>0.36574000000000001</v>
      </c>
      <c r="F165">
        <v>0.46174000000000004</v>
      </c>
      <c r="G165">
        <v>0.50373999999999997</v>
      </c>
    </row>
    <row r="166" spans="1:8" x14ac:dyDescent="0.2">
      <c r="A166">
        <f t="shared" si="9"/>
        <v>1998</v>
      </c>
      <c r="D166">
        <v>0.36259999999999998</v>
      </c>
      <c r="E166">
        <v>0.372</v>
      </c>
      <c r="F166">
        <v>0.46800000000000003</v>
      </c>
      <c r="G166">
        <v>0.51</v>
      </c>
    </row>
    <row r="167" spans="1:8" x14ac:dyDescent="0.2">
      <c r="A167">
        <f t="shared" si="9"/>
        <v>1999</v>
      </c>
      <c r="D167">
        <v>0.36885999999999997</v>
      </c>
      <c r="E167">
        <v>0.37825999999999999</v>
      </c>
      <c r="F167">
        <v>0.47426000000000001</v>
      </c>
      <c r="G167">
        <v>0.51626000000000005</v>
      </c>
    </row>
    <row r="168" spans="1:8" x14ac:dyDescent="0.2">
      <c r="A168">
        <f t="shared" si="9"/>
        <v>2000</v>
      </c>
      <c r="D168">
        <v>0.37512000000000001</v>
      </c>
      <c r="E168">
        <v>0.38451999999999997</v>
      </c>
      <c r="F168">
        <v>0.48052</v>
      </c>
      <c r="G168">
        <v>0.52251999999999998</v>
      </c>
    </row>
    <row r="169" spans="1:8" x14ac:dyDescent="0.2">
      <c r="A169">
        <f t="shared" si="9"/>
        <v>2001</v>
      </c>
      <c r="D169">
        <v>0.38138</v>
      </c>
      <c r="E169">
        <v>0.39078000000000002</v>
      </c>
      <c r="F169">
        <v>0.48678000000000005</v>
      </c>
      <c r="G169">
        <v>0.52878000000000003</v>
      </c>
    </row>
    <row r="170" spans="1:8" x14ac:dyDescent="0.2">
      <c r="A170">
        <f t="shared" si="9"/>
        <v>2002</v>
      </c>
      <c r="D170">
        <v>0.38763999999999998</v>
      </c>
      <c r="E170">
        <v>0.39704</v>
      </c>
      <c r="F170">
        <v>0.49304000000000003</v>
      </c>
      <c r="G170">
        <v>0.53503999999999996</v>
      </c>
      <c r="H170">
        <v>0.64803999999999995</v>
      </c>
    </row>
    <row r="171" spans="1:8" x14ac:dyDescent="0.2">
      <c r="A171">
        <f t="shared" si="9"/>
        <v>2003</v>
      </c>
      <c r="D171">
        <v>0.39389999999999997</v>
      </c>
      <c r="E171">
        <v>0.40329999999999999</v>
      </c>
      <c r="F171">
        <v>0.49930000000000002</v>
      </c>
      <c r="G171">
        <v>0.5413</v>
      </c>
      <c r="H171">
        <v>0.65429999999999999</v>
      </c>
    </row>
    <row r="172" spans="1:8" x14ac:dyDescent="0.2">
      <c r="A172">
        <f t="shared" si="9"/>
        <v>2004</v>
      </c>
      <c r="D172">
        <v>0.40015999999999996</v>
      </c>
      <c r="E172">
        <v>0.40955999999999998</v>
      </c>
      <c r="F172">
        <v>0.50556000000000001</v>
      </c>
      <c r="G172">
        <v>0.54756000000000005</v>
      </c>
      <c r="H172">
        <v>0.66056000000000004</v>
      </c>
    </row>
    <row r="173" spans="1:8" x14ac:dyDescent="0.2">
      <c r="A173">
        <f t="shared" si="9"/>
        <v>2005</v>
      </c>
      <c r="D173">
        <v>0.40642</v>
      </c>
      <c r="E173">
        <v>0.41581999999999997</v>
      </c>
      <c r="F173">
        <v>0.51182000000000005</v>
      </c>
      <c r="G173">
        <v>0.55381999999999998</v>
      </c>
      <c r="H173">
        <v>0.66681999999999997</v>
      </c>
    </row>
    <row r="174" spans="1:8" x14ac:dyDescent="0.2">
      <c r="A174">
        <f t="shared" si="9"/>
        <v>2006</v>
      </c>
      <c r="D174">
        <v>0.41267999999999999</v>
      </c>
      <c r="E174">
        <v>0.42208000000000001</v>
      </c>
      <c r="F174">
        <v>0.51807999999999998</v>
      </c>
      <c r="G174">
        <v>0.56008000000000002</v>
      </c>
      <c r="H174">
        <v>0.67308000000000001</v>
      </c>
    </row>
    <row r="175" spans="1:8" x14ac:dyDescent="0.2">
      <c r="A175">
        <f t="shared" si="9"/>
        <v>2007</v>
      </c>
      <c r="E175">
        <v>0.42834</v>
      </c>
      <c r="F175">
        <v>0.52434000000000003</v>
      </c>
      <c r="G175">
        <v>0.56634000000000007</v>
      </c>
      <c r="H175">
        <v>0.67934000000000005</v>
      </c>
    </row>
    <row r="176" spans="1:8" x14ac:dyDescent="0.2">
      <c r="A176">
        <f t="shared" si="9"/>
        <v>2008</v>
      </c>
      <c r="E176">
        <v>0.43459999999999999</v>
      </c>
      <c r="F176">
        <v>0.53060000000000007</v>
      </c>
      <c r="G176">
        <v>0.5726</v>
      </c>
      <c r="H176">
        <v>0.68559999999999999</v>
      </c>
    </row>
    <row r="177" spans="1:9" x14ac:dyDescent="0.2">
      <c r="E177">
        <v>0.44086000000000003</v>
      </c>
      <c r="F177">
        <v>0.53686</v>
      </c>
      <c r="G177">
        <v>0.57886000000000004</v>
      </c>
      <c r="H177">
        <v>0.69186000000000003</v>
      </c>
    </row>
    <row r="178" spans="1:9" x14ac:dyDescent="0.2">
      <c r="E178">
        <v>0.44711999999999996</v>
      </c>
      <c r="F178">
        <v>0.54312000000000005</v>
      </c>
      <c r="G178">
        <v>0.58511999999999997</v>
      </c>
      <c r="H178">
        <v>0.69811999999999996</v>
      </c>
    </row>
    <row r="179" spans="1:9" x14ac:dyDescent="0.2">
      <c r="E179">
        <v>0.45338000000000001</v>
      </c>
      <c r="F179">
        <v>0.54937999999999998</v>
      </c>
      <c r="G179">
        <v>0.59138000000000002</v>
      </c>
      <c r="H179">
        <v>0.70438000000000001</v>
      </c>
    </row>
    <row r="180" spans="1:9" x14ac:dyDescent="0.2">
      <c r="B180" t="s">
        <v>21</v>
      </c>
      <c r="C180" s="3" t="s">
        <v>22</v>
      </c>
      <c r="D180" t="s">
        <v>23</v>
      </c>
      <c r="E180">
        <v>0.45963999999999999</v>
      </c>
      <c r="F180">
        <v>0.55564000000000002</v>
      </c>
      <c r="G180">
        <v>0.59763999999999995</v>
      </c>
      <c r="H180">
        <v>0.71063999999999994</v>
      </c>
    </row>
    <row r="181" spans="1:9" x14ac:dyDescent="0.2">
      <c r="A181">
        <v>1988</v>
      </c>
      <c r="C181" s="3">
        <v>0.35936000000000001</v>
      </c>
      <c r="D181">
        <v>0.36136000000000001</v>
      </c>
      <c r="E181">
        <v>0.46589999999999998</v>
      </c>
      <c r="F181">
        <v>0.56190000000000007</v>
      </c>
      <c r="G181">
        <v>0.60389999999999999</v>
      </c>
      <c r="H181">
        <v>0.71689999999999998</v>
      </c>
    </row>
    <row r="182" spans="1:9" x14ac:dyDescent="0.2">
      <c r="A182">
        <v>1989</v>
      </c>
      <c r="C182" s="3">
        <v>0.36562</v>
      </c>
      <c r="D182">
        <v>0.36762</v>
      </c>
      <c r="E182">
        <v>0.47216000000000002</v>
      </c>
      <c r="F182">
        <v>0.56816</v>
      </c>
      <c r="G182">
        <v>0.61016000000000004</v>
      </c>
      <c r="H182">
        <v>0.72316000000000003</v>
      </c>
    </row>
    <row r="183" spans="1:9" x14ac:dyDescent="0.2">
      <c r="A183">
        <v>1990</v>
      </c>
      <c r="C183" s="3">
        <v>0.37187999999999999</v>
      </c>
      <c r="D183">
        <v>0.37387999999999999</v>
      </c>
      <c r="E183">
        <v>0.47842000000000001</v>
      </c>
      <c r="F183">
        <v>0.57442000000000004</v>
      </c>
      <c r="G183">
        <v>0.61641999999999997</v>
      </c>
      <c r="H183">
        <v>0.72941999999999996</v>
      </c>
    </row>
    <row r="184" spans="1:9" x14ac:dyDescent="0.2">
      <c r="A184">
        <v>1991</v>
      </c>
      <c r="C184" s="3">
        <v>0.37814000000000003</v>
      </c>
      <c r="D184">
        <v>0.38014000000000003</v>
      </c>
      <c r="E184">
        <v>0.48468</v>
      </c>
      <c r="F184">
        <v>0.58068000000000008</v>
      </c>
      <c r="G184">
        <v>0.62268000000000001</v>
      </c>
      <c r="H184">
        <v>0.73568</v>
      </c>
    </row>
    <row r="185" spans="1:9" x14ac:dyDescent="0.2">
      <c r="A185">
        <v>1992</v>
      </c>
      <c r="D185">
        <v>0.38640000000000002</v>
      </c>
      <c r="E185">
        <v>0.49093999999999999</v>
      </c>
      <c r="F185">
        <v>0.58694000000000002</v>
      </c>
      <c r="G185">
        <v>0.62894000000000005</v>
      </c>
      <c r="H185">
        <v>0.74194000000000004</v>
      </c>
      <c r="I185">
        <v>0.82094</v>
      </c>
    </row>
    <row r="186" spans="1:9" x14ac:dyDescent="0.2">
      <c r="A186">
        <v>1993</v>
      </c>
      <c r="D186">
        <v>0.39266000000000001</v>
      </c>
      <c r="E186">
        <v>0.49719999999999998</v>
      </c>
      <c r="F186">
        <v>0.59320000000000006</v>
      </c>
      <c r="G186">
        <v>0.63519999999999999</v>
      </c>
      <c r="H186">
        <v>0.74819999999999998</v>
      </c>
      <c r="I186">
        <v>0.82719999999999994</v>
      </c>
    </row>
    <row r="187" spans="1:9" x14ac:dyDescent="0.2">
      <c r="A187">
        <v>1994</v>
      </c>
      <c r="D187">
        <v>0.39892</v>
      </c>
      <c r="E187">
        <v>0.42136000000000001</v>
      </c>
      <c r="F187">
        <v>0.45236000000000004</v>
      </c>
    </row>
    <row r="188" spans="1:9" x14ac:dyDescent="0.2">
      <c r="A188">
        <v>1995</v>
      </c>
      <c r="D188">
        <v>0.40517999999999998</v>
      </c>
      <c r="E188">
        <v>0.42762</v>
      </c>
      <c r="F188">
        <v>0.45862000000000003</v>
      </c>
    </row>
    <row r="189" spans="1:9" x14ac:dyDescent="0.2">
      <c r="A189">
        <v>1996</v>
      </c>
      <c r="D189">
        <v>0.41144000000000003</v>
      </c>
      <c r="E189">
        <v>0.43388000000000004</v>
      </c>
      <c r="F189">
        <v>0.46488000000000007</v>
      </c>
    </row>
    <row r="190" spans="1:9" x14ac:dyDescent="0.2">
      <c r="A190">
        <v>1997</v>
      </c>
      <c r="D190">
        <v>0.41770000000000002</v>
      </c>
      <c r="E190">
        <v>0.44013999999999998</v>
      </c>
      <c r="F190">
        <v>0.47114</v>
      </c>
    </row>
    <row r="191" spans="1:9" x14ac:dyDescent="0.2">
      <c r="A191">
        <v>1998</v>
      </c>
      <c r="D191">
        <v>0.42396</v>
      </c>
      <c r="E191">
        <v>0.44640000000000002</v>
      </c>
      <c r="F191">
        <v>0.47740000000000005</v>
      </c>
    </row>
    <row r="192" spans="1:9" x14ac:dyDescent="0.2">
      <c r="A192">
        <v>1999</v>
      </c>
      <c r="D192">
        <v>0.43021999999999999</v>
      </c>
      <c r="E192">
        <v>0.45266000000000001</v>
      </c>
      <c r="F192">
        <v>0.48366000000000003</v>
      </c>
      <c r="G192">
        <v>0.57566000000000006</v>
      </c>
    </row>
    <row r="193" spans="1:8" x14ac:dyDescent="0.2">
      <c r="A193">
        <v>2000</v>
      </c>
      <c r="D193">
        <v>0.43648000000000003</v>
      </c>
      <c r="E193">
        <v>0.45891999999999999</v>
      </c>
      <c r="F193">
        <v>0.48992000000000002</v>
      </c>
      <c r="G193">
        <v>0.58191999999999999</v>
      </c>
    </row>
    <row r="194" spans="1:8" x14ac:dyDescent="0.2">
      <c r="A194">
        <v>2001</v>
      </c>
      <c r="D194">
        <v>0.44274000000000002</v>
      </c>
      <c r="E194">
        <v>0.46518000000000004</v>
      </c>
      <c r="F194">
        <v>0.49618000000000007</v>
      </c>
      <c r="G194">
        <v>0.58818000000000004</v>
      </c>
    </row>
    <row r="195" spans="1:8" x14ac:dyDescent="0.2">
      <c r="A195">
        <v>2002</v>
      </c>
      <c r="D195">
        <v>0.44900000000000001</v>
      </c>
      <c r="E195">
        <v>0.47144000000000003</v>
      </c>
      <c r="F195">
        <v>0.50244</v>
      </c>
      <c r="G195">
        <v>0.59443999999999997</v>
      </c>
    </row>
    <row r="196" spans="1:8" x14ac:dyDescent="0.2">
      <c r="A196">
        <v>2003</v>
      </c>
      <c r="D196">
        <v>0.45526</v>
      </c>
      <c r="E196">
        <v>0.47770000000000001</v>
      </c>
      <c r="F196">
        <v>0.50870000000000004</v>
      </c>
      <c r="G196">
        <v>0.60070000000000001</v>
      </c>
    </row>
    <row r="197" spans="1:8" x14ac:dyDescent="0.2">
      <c r="A197">
        <v>2004</v>
      </c>
      <c r="D197">
        <v>0.46151999999999999</v>
      </c>
      <c r="E197">
        <v>0.48396</v>
      </c>
      <c r="F197">
        <v>0.51496000000000008</v>
      </c>
      <c r="G197">
        <v>0.60696000000000006</v>
      </c>
    </row>
    <row r="198" spans="1:8" x14ac:dyDescent="0.2">
      <c r="A198">
        <v>2005</v>
      </c>
      <c r="D198">
        <v>0.46778000000000003</v>
      </c>
      <c r="E198">
        <v>0.49021999999999999</v>
      </c>
      <c r="F198">
        <v>0.52122000000000002</v>
      </c>
      <c r="G198">
        <v>0.61321999999999999</v>
      </c>
    </row>
    <row r="199" spans="1:8" x14ac:dyDescent="0.2">
      <c r="A199">
        <v>2006</v>
      </c>
      <c r="D199">
        <v>0.47404000000000002</v>
      </c>
      <c r="E199">
        <v>0.49648000000000003</v>
      </c>
      <c r="F199">
        <v>0.52748000000000006</v>
      </c>
      <c r="G199">
        <v>0.61948000000000003</v>
      </c>
    </row>
    <row r="200" spans="1:8" x14ac:dyDescent="0.2">
      <c r="A200">
        <v>2007</v>
      </c>
      <c r="D200">
        <v>0.4803</v>
      </c>
      <c r="E200">
        <v>0.50273999999999996</v>
      </c>
      <c r="F200">
        <v>0.53373999999999999</v>
      </c>
      <c r="G200">
        <v>0.62573999999999996</v>
      </c>
    </row>
    <row r="201" spans="1:8" x14ac:dyDescent="0.2">
      <c r="A201">
        <v>2008</v>
      </c>
      <c r="D201">
        <v>0.48655999999999999</v>
      </c>
      <c r="E201">
        <v>0.50900000000000001</v>
      </c>
      <c r="F201">
        <v>0.54</v>
      </c>
      <c r="G201">
        <v>0.63200000000000001</v>
      </c>
    </row>
    <row r="202" spans="1:8" x14ac:dyDescent="0.2">
      <c r="A202">
        <v>2009</v>
      </c>
      <c r="E202">
        <v>0.51526000000000005</v>
      </c>
      <c r="F202">
        <v>0.54626000000000008</v>
      </c>
      <c r="G202">
        <v>0.63826000000000005</v>
      </c>
    </row>
    <row r="203" spans="1:8" x14ac:dyDescent="0.2">
      <c r="A203">
        <v>2010</v>
      </c>
      <c r="E203">
        <v>0.52151999999999998</v>
      </c>
      <c r="F203">
        <v>0.55252000000000001</v>
      </c>
      <c r="G203">
        <v>0.64451999999999998</v>
      </c>
    </row>
    <row r="204" spans="1:8" x14ac:dyDescent="0.2">
      <c r="A204">
        <v>2011</v>
      </c>
      <c r="E204">
        <v>0.52778000000000003</v>
      </c>
      <c r="F204">
        <v>0.55878000000000005</v>
      </c>
      <c r="G204">
        <v>0.65078000000000003</v>
      </c>
    </row>
    <row r="205" spans="1:8" x14ac:dyDescent="0.2">
      <c r="A205">
        <v>2012</v>
      </c>
      <c r="E205">
        <v>0.53403999999999996</v>
      </c>
      <c r="F205">
        <v>0.56503999999999999</v>
      </c>
      <c r="G205">
        <v>0.65703999999999996</v>
      </c>
    </row>
    <row r="206" spans="1:8" x14ac:dyDescent="0.2">
      <c r="A206">
        <v>2013</v>
      </c>
      <c r="E206">
        <v>0.5403</v>
      </c>
      <c r="F206">
        <v>0.57130000000000003</v>
      </c>
      <c r="G206">
        <v>0.6633</v>
      </c>
    </row>
    <row r="207" spans="1:8" x14ac:dyDescent="0.2">
      <c r="A207">
        <v>2014</v>
      </c>
      <c r="E207">
        <v>0.54656000000000005</v>
      </c>
      <c r="F207">
        <v>0.57756000000000007</v>
      </c>
      <c r="G207">
        <v>0.66956000000000004</v>
      </c>
    </row>
    <row r="208" spans="1:8" x14ac:dyDescent="0.2">
      <c r="A208">
        <v>2015</v>
      </c>
      <c r="E208">
        <v>0.55281999999999998</v>
      </c>
      <c r="F208">
        <v>0.58382000000000001</v>
      </c>
      <c r="G208">
        <v>0.67581999999999998</v>
      </c>
      <c r="H208">
        <v>0.71482000000000001</v>
      </c>
    </row>
    <row r="209" spans="1:8" x14ac:dyDescent="0.2">
      <c r="A209">
        <v>2016</v>
      </c>
      <c r="E209">
        <v>0.55908000000000002</v>
      </c>
      <c r="F209">
        <v>0.59008000000000005</v>
      </c>
      <c r="G209">
        <v>0.68208000000000002</v>
      </c>
      <c r="H209">
        <v>0.72108000000000005</v>
      </c>
    </row>
    <row r="210" spans="1:8" x14ac:dyDescent="0.2">
      <c r="A210">
        <v>2017</v>
      </c>
      <c r="E210">
        <v>0.56533999999999995</v>
      </c>
      <c r="F210">
        <v>0.59634000000000009</v>
      </c>
      <c r="G210">
        <v>0.68833999999999995</v>
      </c>
      <c r="H210">
        <v>0.7273400000000001</v>
      </c>
    </row>
    <row r="211" spans="1:8" x14ac:dyDescent="0.2">
      <c r="A211">
        <v>2018</v>
      </c>
      <c r="E211">
        <v>0.5716</v>
      </c>
      <c r="F211">
        <v>0.60260000000000002</v>
      </c>
      <c r="G211">
        <v>0.6946</v>
      </c>
      <c r="H211">
        <v>0.73360000000000003</v>
      </c>
    </row>
    <row r="212" spans="1:8" x14ac:dyDescent="0.2">
      <c r="E212">
        <v>0.57786000000000004</v>
      </c>
      <c r="F212">
        <v>0.60886000000000007</v>
      </c>
      <c r="G212">
        <v>0.70086000000000004</v>
      </c>
      <c r="H212">
        <v>0.73986000000000007</v>
      </c>
    </row>
    <row r="213" spans="1:8" x14ac:dyDescent="0.2">
      <c r="E213">
        <v>0.58411999999999997</v>
      </c>
      <c r="F213">
        <v>0.61512</v>
      </c>
      <c r="G213">
        <v>0.70711999999999997</v>
      </c>
      <c r="H213">
        <v>0.74612000000000001</v>
      </c>
    </row>
    <row r="214" spans="1:8" x14ac:dyDescent="0.2">
      <c r="E214">
        <v>0.59038000000000002</v>
      </c>
      <c r="F214">
        <v>0.62138000000000004</v>
      </c>
      <c r="G214">
        <v>0.71338000000000001</v>
      </c>
      <c r="H214">
        <v>0.75238000000000005</v>
      </c>
    </row>
    <row r="215" spans="1:8" x14ac:dyDescent="0.2">
      <c r="E215">
        <v>0.59664000000000006</v>
      </c>
      <c r="F215">
        <v>0.62763999999999998</v>
      </c>
      <c r="G215">
        <v>0.71964000000000006</v>
      </c>
      <c r="H215">
        <v>0.75863999999999998</v>
      </c>
    </row>
    <row r="216" spans="1:8" x14ac:dyDescent="0.2">
      <c r="E216">
        <v>0.60289999999999999</v>
      </c>
      <c r="F216">
        <v>0.63390000000000002</v>
      </c>
      <c r="G216">
        <v>0.72589999999999999</v>
      </c>
      <c r="H216">
        <v>0.76490000000000002</v>
      </c>
    </row>
    <row r="217" spans="1:8" x14ac:dyDescent="0.2">
      <c r="E217">
        <v>0.60916000000000003</v>
      </c>
      <c r="F217">
        <v>0.64016000000000006</v>
      </c>
      <c r="G217">
        <v>0.73216000000000003</v>
      </c>
      <c r="H217">
        <v>0.77116000000000007</v>
      </c>
    </row>
  </sheetData>
  <phoneticPr fontId="2" type="noConversion"/>
  <pageMargins left="0.75" right="0.75" top="1" bottom="1" header="0.5" footer="0.5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Data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2021-05-07T14:16:11Z</cp:lastPrinted>
  <dcterms:created xsi:type="dcterms:W3CDTF">2020-04-27T21:00:38Z</dcterms:created>
  <dcterms:modified xsi:type="dcterms:W3CDTF">2021-05-07T14:16:37Z</dcterms:modified>
</cp:coreProperties>
</file>